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tacion\Documents\CRIB\CONTRATOS 2023\"/>
    </mc:Choice>
  </mc:AlternateContent>
  <bookViews>
    <workbookView xWindow="0" yWindow="0" windowWidth="28800" windowHeight="10980"/>
  </bookViews>
  <sheets>
    <sheet name="2023 (2)" sheetId="1" r:id="rId1"/>
  </sheets>
  <definedNames>
    <definedName name="_xlnm._FilterDatabase" localSheetId="0" hidden="1">'2023 (2)'!$A$6:$AW$112</definedName>
    <definedName name="_xlnm.Print_Area" localSheetId="0">'2023 (2)'!$A$4:$E$83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3" i="1" l="1"/>
  <c r="D113" i="1"/>
  <c r="F112" i="1"/>
  <c r="H112" i="1" s="1"/>
  <c r="F111" i="1"/>
  <c r="H111" i="1" s="1"/>
  <c r="F110" i="1"/>
  <c r="H110" i="1" s="1"/>
  <c r="F109" i="1"/>
  <c r="H109" i="1" s="1"/>
  <c r="F108" i="1"/>
  <c r="H108" i="1" s="1"/>
  <c r="H107" i="1"/>
  <c r="F107" i="1"/>
  <c r="F106" i="1"/>
  <c r="H106" i="1" s="1"/>
  <c r="F105" i="1"/>
  <c r="H105" i="1" s="1"/>
  <c r="F104" i="1"/>
  <c r="H104" i="1" s="1"/>
  <c r="F103" i="1"/>
  <c r="H103" i="1" s="1"/>
  <c r="F102" i="1"/>
  <c r="H102" i="1" s="1"/>
  <c r="F101" i="1"/>
  <c r="H101" i="1" s="1"/>
  <c r="F100" i="1"/>
  <c r="H100" i="1" s="1"/>
  <c r="H99" i="1"/>
  <c r="F99" i="1"/>
  <c r="F98" i="1"/>
  <c r="H98" i="1" s="1"/>
  <c r="F97" i="1"/>
  <c r="H97" i="1" s="1"/>
  <c r="F96" i="1"/>
  <c r="H96" i="1" s="1"/>
  <c r="F95" i="1"/>
  <c r="H95" i="1" s="1"/>
  <c r="F94" i="1"/>
  <c r="H94" i="1" s="1"/>
  <c r="F93" i="1"/>
  <c r="H93" i="1" s="1"/>
  <c r="F92" i="1"/>
  <c r="H92" i="1" s="1"/>
  <c r="H91" i="1"/>
  <c r="F91" i="1"/>
  <c r="F90" i="1"/>
  <c r="H90" i="1" s="1"/>
  <c r="F89" i="1"/>
  <c r="H89" i="1" s="1"/>
  <c r="F88" i="1"/>
  <c r="H88" i="1" s="1"/>
  <c r="F87" i="1"/>
  <c r="H87" i="1" s="1"/>
  <c r="F86" i="1"/>
  <c r="H86" i="1" s="1"/>
  <c r="F85" i="1"/>
  <c r="H85" i="1" s="1"/>
  <c r="F84" i="1"/>
  <c r="H84" i="1" s="1"/>
  <c r="H83" i="1"/>
  <c r="F83" i="1"/>
  <c r="F82" i="1"/>
  <c r="H82" i="1" s="1"/>
  <c r="F81" i="1"/>
  <c r="H81" i="1" s="1"/>
  <c r="F80" i="1"/>
  <c r="H80" i="1" s="1"/>
  <c r="F79" i="1"/>
  <c r="H79" i="1" s="1"/>
  <c r="F78" i="1"/>
  <c r="H78" i="1" s="1"/>
  <c r="F77" i="1"/>
  <c r="H77" i="1" s="1"/>
  <c r="F76" i="1"/>
  <c r="H76" i="1" s="1"/>
  <c r="H75" i="1"/>
  <c r="F75" i="1"/>
  <c r="F74" i="1"/>
  <c r="H74" i="1" s="1"/>
  <c r="F73" i="1"/>
  <c r="H73" i="1" s="1"/>
  <c r="F72" i="1"/>
  <c r="H72" i="1" s="1"/>
  <c r="F71" i="1"/>
  <c r="H71" i="1" s="1"/>
  <c r="F70" i="1"/>
  <c r="H70" i="1" s="1"/>
  <c r="F69" i="1"/>
  <c r="H69" i="1" s="1"/>
  <c r="F68" i="1"/>
  <c r="H68" i="1" s="1"/>
  <c r="H67" i="1"/>
  <c r="F67" i="1"/>
  <c r="F66" i="1"/>
  <c r="H66" i="1" s="1"/>
  <c r="F65" i="1"/>
  <c r="H65" i="1" s="1"/>
  <c r="F64" i="1"/>
  <c r="H64" i="1" s="1"/>
  <c r="F63" i="1"/>
  <c r="H63" i="1" s="1"/>
  <c r="F62" i="1"/>
  <c r="H62" i="1" s="1"/>
  <c r="F61" i="1"/>
  <c r="H61" i="1" s="1"/>
  <c r="F60" i="1"/>
  <c r="H60" i="1" s="1"/>
  <c r="H59" i="1"/>
  <c r="F59" i="1"/>
  <c r="F58" i="1"/>
  <c r="H58" i="1" s="1"/>
  <c r="F57" i="1"/>
  <c r="H57" i="1" s="1"/>
  <c r="F56" i="1"/>
  <c r="H56" i="1" s="1"/>
  <c r="F55" i="1"/>
  <c r="H55" i="1" s="1"/>
  <c r="F54" i="1"/>
  <c r="H54" i="1" s="1"/>
  <c r="F53" i="1"/>
  <c r="H53" i="1" s="1"/>
  <c r="F52" i="1"/>
  <c r="H52" i="1" s="1"/>
  <c r="H51" i="1"/>
  <c r="F51" i="1"/>
  <c r="F50" i="1"/>
  <c r="H50" i="1" s="1"/>
  <c r="F49" i="1"/>
  <c r="H49" i="1" s="1"/>
  <c r="F48" i="1"/>
  <c r="H48" i="1" s="1"/>
  <c r="F47" i="1"/>
  <c r="H47" i="1" s="1"/>
  <c r="F46" i="1"/>
  <c r="H46" i="1" s="1"/>
  <c r="F45" i="1"/>
  <c r="H45" i="1" s="1"/>
  <c r="F44" i="1"/>
  <c r="H44" i="1" s="1"/>
  <c r="H43" i="1"/>
  <c r="F43" i="1"/>
  <c r="F42" i="1"/>
  <c r="H42" i="1" s="1"/>
  <c r="F41" i="1"/>
  <c r="H41" i="1" s="1"/>
  <c r="F40" i="1"/>
  <c r="H40" i="1" s="1"/>
  <c r="F39" i="1"/>
  <c r="H39" i="1" s="1"/>
  <c r="F38" i="1"/>
  <c r="H38" i="1" s="1"/>
  <c r="F37" i="1"/>
  <c r="H37" i="1" s="1"/>
  <c r="F36" i="1"/>
  <c r="H36" i="1" s="1"/>
  <c r="H35" i="1"/>
  <c r="F35" i="1"/>
  <c r="F34" i="1"/>
  <c r="H34" i="1" s="1"/>
  <c r="F33" i="1"/>
  <c r="H33" i="1" s="1"/>
  <c r="F32" i="1"/>
  <c r="H32" i="1" s="1"/>
  <c r="F31" i="1"/>
  <c r="H31" i="1" s="1"/>
  <c r="F30" i="1"/>
  <c r="H30" i="1" s="1"/>
  <c r="F29" i="1"/>
  <c r="H29" i="1" s="1"/>
  <c r="F28" i="1"/>
  <c r="H28" i="1" s="1"/>
  <c r="H27" i="1"/>
  <c r="F27" i="1"/>
  <c r="F26" i="1"/>
  <c r="H26" i="1" s="1"/>
  <c r="F25" i="1"/>
  <c r="H25" i="1" s="1"/>
  <c r="F24" i="1"/>
  <c r="H24" i="1" s="1"/>
  <c r="G23" i="1"/>
  <c r="G113" i="1" s="1"/>
  <c r="F23" i="1"/>
  <c r="H23" i="1" s="1"/>
  <c r="F22" i="1"/>
  <c r="H22" i="1" s="1"/>
  <c r="F21" i="1"/>
  <c r="H21" i="1" s="1"/>
  <c r="F20" i="1"/>
  <c r="H20" i="1" s="1"/>
  <c r="H19" i="1"/>
  <c r="F19" i="1"/>
  <c r="F18" i="1"/>
  <c r="H18" i="1" s="1"/>
  <c r="F17" i="1"/>
  <c r="H17" i="1" s="1"/>
  <c r="H16" i="1"/>
  <c r="F16" i="1"/>
  <c r="F15" i="1"/>
  <c r="H15" i="1" s="1"/>
  <c r="F14" i="1"/>
  <c r="H14" i="1" s="1"/>
  <c r="F13" i="1"/>
  <c r="H13" i="1" s="1"/>
  <c r="F12" i="1"/>
  <c r="H12" i="1" s="1"/>
  <c r="H11" i="1"/>
  <c r="F11" i="1"/>
  <c r="F10" i="1"/>
  <c r="H10" i="1" s="1"/>
  <c r="H9" i="1"/>
  <c r="F9" i="1"/>
  <c r="H8" i="1"/>
  <c r="F8" i="1"/>
  <c r="F7" i="1"/>
  <c r="F113" i="1" s="1"/>
  <c r="H7" i="1" l="1"/>
  <c r="H113" i="1" s="1"/>
</calcChain>
</file>

<file path=xl/sharedStrings.xml><?xml version="1.0" encoding="utf-8"?>
<sst xmlns="http://schemas.openxmlformats.org/spreadsheetml/2006/main" count="118" uniqueCount="92">
  <si>
    <r>
      <rPr>
        <b/>
        <sz val="11"/>
        <rFont val="Arial Narrow"/>
        <family val="2"/>
      </rPr>
      <t>VERSION</t>
    </r>
    <r>
      <rPr>
        <sz val="11"/>
        <rFont val="Arial Narrow"/>
        <family val="2"/>
      </rPr>
      <t>: 2</t>
    </r>
  </si>
  <si>
    <r>
      <t xml:space="preserve">CODIGO: </t>
    </r>
    <r>
      <rPr>
        <sz val="11"/>
        <rFont val="Arial Narrow"/>
        <family val="2"/>
      </rPr>
      <t>F-GJC-GC-011</t>
    </r>
  </si>
  <si>
    <r>
      <rPr>
        <b/>
        <sz val="11"/>
        <rFont val="Arial Narrow"/>
        <family val="2"/>
      </rPr>
      <t>FECHA:</t>
    </r>
    <r>
      <rPr>
        <sz val="11"/>
        <rFont val="Arial Narrow"/>
        <family val="2"/>
      </rPr>
      <t xml:space="preserve"> 09/04/2021</t>
    </r>
  </si>
  <si>
    <t>No. DE CTO.</t>
  </si>
  <si>
    <t>FECHA DEL CONTRATO</t>
  </si>
  <si>
    <t>OBJETO DEL CONTRATO</t>
  </si>
  <si>
    <t>VALOR INICIAL DEL CONTRATO</t>
  </si>
  <si>
    <t>VALOR DE LA ADICIÓN</t>
  </si>
  <si>
    <t>VALOR TOTAL CONTRATADO</t>
  </si>
  <si>
    <t>VALOR EJECUTADO</t>
  </si>
  <si>
    <t>VALOR NO EJECUTADO</t>
  </si>
  <si>
    <t>PRESTACIÓN DE SERVICIOS PROFESIONALES DE ASESORÍA JURÍDICA EXTERNA Y REPRESENTACIÓN JUDICIAL, CON DISPONIBILIDAD PERMANENTE PARA ATENDER LAS CONSULTAS Y REPRESENTACIÓN EN LOS PROCESOS DE DEFENSA JURÍDICA, CONTRATACIÓN, LEGALIDAD ADMINISTRATIVA Y LOS DEMÁS QUE SEA REQUERIDO POR LA EMPRESA SOCIAL DEL ESTADO CENTRO DE REHABILITACIÓN INTEGRAL DE BOYACÁ.</t>
  </si>
  <si>
    <t>PRESTACION DE SERVICIOS PROFESIONALES DE REVISORIA FISCAL PARA LA EMPRESA SOCIAL DEL ESTADO CENTRO DE REHABILITACIÓN INTEGRAL DE BOYACÁ</t>
  </si>
  <si>
    <t>PRESTACIÓN DE SERVICIOS DE VIGILANCIA Y SEGURIDAD PRIVADA, EN LAS INSTALACIONES DE LA EMPRESA SOCIAL DEL ESTADO CENTRO DE REHABILITACIÓN INTEGRAL DE BOYACÁ.</t>
  </si>
  <si>
    <t>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</si>
  <si>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SUMINISTRO DE ALIMENTACIÓN A LOS USUARIOS DE LA EMPRESA SOCIAL DEL ESTADO CENTRO DE REHABILITACIÓN INTEGRAL DE BOYACÁ, POR EL SISTEMA DE PRECIO FIJO POR RACIÓN.</t>
  </si>
  <si>
    <t>PRESTACIÓN DEL SERVICIO DE LAVANDERÍA, DESINFECCIÓN, DOBLADO Y PLANCHADO DE LA ROPA UTILIZADA POR USUARIOS HOSPITALIZADOS EN LA EMPRESA SOCIAL DEL ESTADO CENTRO DE REHABILITACIÓN INTEGRAL DE BOYACÁ.</t>
  </si>
  <si>
    <t>CONTRATACIÓN DE SERVICIOS TEMPORALES PARA EL DESARROLLO DE ACTIVIDADES ASISTENCIALES DE LA EMPRESA SOCIAL DEL ESTADO CENTRO DE REHABILITACIÓN INTEGRAL DE BOYACÁ.</t>
  </si>
  <si>
    <t>CONTRATACIÓN DE SERVICIOS TEMPORALES PARA EL DESARROLLO DE ACTIVIDADES ADMINISTRATIVAS DE LA EMPRESA SOCIAL DEL ESTADO CENTRO DE REHABILITACIÓN INTEGRAL DE BOYACÁ.</t>
  </si>
  <si>
    <t>PRESTACIÓN DE SERVICIOS PROFESIONALES EN CONTADURÍA PÚBLICA PARA LA EMPRESA SOCIAL DEL ESTADO CENTRO DE REHABILITACIÓN INTEGRAL DE BOYACÁ</t>
  </si>
  <si>
    <t>PRESTACIÓN DE SERVICIOS PROFESIONALES DE ASESORÍA EN AUDITORÍA DE SALUD, CALIDAD Y SEGURIDAD DEL PACIENTE PARA LA EMPRESA SOCIAL DEL ESTADO CENTRO DE REHABILITACIÓN INTEGRAL DE BOYACÁ.</t>
  </si>
  <si>
    <t>PRESTACIÓN DE SERVICIOS PROFESIONALES COMO MÉDICO ESPECIALISTA EN PSIQUIATRÍA PARA LA ATENCIÓN DE PACIENTES EN LOS DIFERENTES SERVICIOS DE LA EMPRESA SOCIAL DEL ESTADO CENTRO DE REHABILITACIÓN INTEGRAL DE BOYACÁ.</t>
  </si>
  <si>
    <t>PRESTACIÓN DE SERVICIOS DE LABORATORIO CLÍNICO ESPECIALIZADO PARA LA EMPRESA SOCIAL DEL ESTADO CENTRO DE REHABILITACIÓN INTEGRAL DE BOYACÁ -CRIB.</t>
  </si>
  <si>
    <t>ADQUISICIÓN DE 27 LICENCIAS DE CORREOS ELECTRÓNICOS PARA LA EMPRESA SOCIAL DEL ESTADO CENTRO DE REHABILITACIÓN INTEGRAL DE BOYACÁ, A FIN DE ATENDER EL OBJETO MISIONAL DE LA MISMA Y EL NORMAL FUNCIONAMIENTO DE LAS ÁREAS DE TRABAJO; DE ACUERDO CON LAS CANTIDADES Y ESPECIFICACIONES TÉCNICAS REQUERIDAS.</t>
  </si>
  <si>
    <t>PRESTACIÓN DE SERVICIOS PROFESIONALES COMO NEUROPSICOLOGA PARA LA ATENCIÓN DE PACIENTES EN LOS DIFERENTES SERVICIOS DE LA E.S.E. CENTRO DE REHABILITACIÓN INTEGRAL DE BOYACÁ.</t>
  </si>
  <si>
    <t>SUMINISTRO DE COMBUSTIBLE, GASOLINA CORRIENTE O REGULAR Y A.C.P.M. O DIÉSEL PARA LOS VEHÍCULOS, PLANTA ELÉCTRICA Y DEMÁS EQUIPOS QUE LO REQUIERAN - PROPIEDAD DE LA EMPRESA SOCIAL DEL ESTADO CENTRO DE REHABILITACIÓN INTEGRAL DE BOYACÁ.</t>
  </si>
  <si>
    <t>PRESTACIÓN DE SERVICIOS PARA LA DESRATIZACIÓN, FUMIGACIÓN (EXTERIOR E INTERIOR DE TODAS LAS UNIDADES DE ATENCIÓN HOSPITALARIA E INTERIOR EN LAS UNIDADES DE APOYO TERAPÉUTICO, ADMINISTRACIÓN Y ARCHIVO) UBICADAS EN LA EMPRESA SOCIAL DEL ESTADO CENTRO DE REHABILITACIÓN INTEGRAL DE BOYACÁ.</t>
  </si>
  <si>
    <t>PRESTACIÓN DE SERVICIOS PARA EL LAVADO Y DESINFECCIÓN DE TANQUES DE AGUA POTABLE, TANTO AÉREOS COMO SUBTERRÁNEOS DE LA EMPRESA SOCIAL DEL ESTADO CENTRO DE REHABILITACIÓN INTEGRAL DE BOYACÁ.</t>
  </si>
  <si>
    <t>PRESTACIÓN DE SERVICIOS PROFESIONALES DE PSIQUIATRA INFANTIL EN EL ÁREA REQUERIDA POR LA EMPRESA SOCIAL DEL ESTADO CENTRO DE REHABILITACIÓN INTEGRAL DE BOYACÁ.</t>
  </si>
  <si>
    <t>PRESTACIÓN DE SERVICIOS PROFESIONALES COMO MÉDICO ESPECIALISTA EN NEUROLOGÍA PARA LA ATENCIÓN DE PACIENTES EN CONSULTA EXTERNA DE LA EMPRESA SOCIAL DEL ESTADO CENTRO DE REHABILITACIÓN INTEGRAL DE BOYACÁ.</t>
  </si>
  <si>
    <t>PRESTACIÓN DE SERVICIOS PROFESIONALES ESPECIALIZADOS DE NEUROLOGÍA PEDIÁTRICA E INFANTIL EN EL ÁREA REQUERIDA POR LA EMPRESA SOCIAL DEL ESTADO CENTRO DE REHABILITACIÓN INTEGRAL DE BOYACÁ.</t>
  </si>
  <si>
    <t>SERVICIOS PROFESIONALES COMO ASESOR DE PLANEACIÓN INSTITUCIONAL  Y EN LA IMPLEMENTACIÓN DEL MODELO INTEGRADO DE PLANEACIÓN Y GESTION EN LA EMPRESA SOCIAL DEL ESTADO CENTRO DE REHABILITACIÓN INTEGRAL DE BOYACÁ</t>
  </si>
  <si>
    <t>CONTRATAR LOS SERVICIOS ESPECIALIZADOS DE UNA COMPAÑÍA ASEGURADORA PARA LA EXPEDICIÓN DE LAS PÓLIZAS PERTENECIENTES AL PROGRAMA DE SEGUROS, REQUERIDO PARA LA ADECUADA PROTECCIÓN DE LOS BIENES MUEBLES E INMUEBLES PATRIMONIALES DE PROPIEDAD DE LA ENTIDAD, ASÍ COMO AQUELLOS POR LOS CUALES SEA O FUERE LEGALMENTE RESPONSABLE O LE CORRESPONDA ASEGURAR EN VIRTUD DE DISPOSICIÓN LEGAL O CONTRACTUAL DE LA EMPRESA SOCIAL DEL ESTADO CENTRO DE REHABILITACIÓN INTEGRAL DE BOYACÁ.</t>
  </si>
  <si>
    <t>PRESTACIÓN DE SERVICIOS DE REEMPAQUE, REENVASE  Y ROTULACIÓN  DE DOSIS UNITARIAS DE MEDICAMENTOS SÓLIDOS NO ESTÉRILES PARA LOS PACIENTES HOSPITALIZADOS EN LA EMPRESA SOCIAL DEL ESTADO CENTRO DE REHABILITACIÓN INTEGRAL DE BOYACÁ.</t>
  </si>
  <si>
    <t>PRESTACIÓN DE SERVICIOS PROFESIONALES PARA LA REALIZACIÓN DE EXÁMENES MÉDICOS LABORALES, EVALUACIONES MÉDICAS OCUPACIONALES Y EXAMENES DIAGNÓSTICOS DE APOYO OCUPACIONAL PARA LOS FUNCIONARIOS DE LA EMPRESA SOCIAL DEL ESTADO CENTRO DE REHABILITACIÓN INTEGRAL DE BOYACÁ.</t>
  </si>
  <si>
    <t>CONTRATACIÓN DE SERVICIOS TEMPORALES PARA EL DESARROLLO DE ACTIVIDADES ASISTENCIALES Y ADMINISTRATIVAS DE LA EMPRESA SOCIAL DEL ESTADO CENTRO DE REHABILITACIÓN INTEGRAL DE BOYACÁ.</t>
  </si>
  <si>
    <t>PRESTACIÓN DE SERVICIOS INTEGRADOS PARA LA ORGANIZACIÓN DEL FONDO DOCUMENTAL DE LA EMPRESA SOCIAL DEL ESTADO CENTRO DE REHABILITACIÓN INTEGRAL DE BOYACÁ.</t>
  </si>
  <si>
    <t>PRESTACIÓN DE SERVICIOS DE GESTIÓN INTEGRAL, RECOLECCIÓN, TRANSPORTE, MANIPULACIÓN, ALMACENAMIENTO, TRATAMIENTO, DESNATURALIZACIÓN Y DISPOSICIÓN FINAL DE LOS RESIDUOS HOSPITALARIOS, ELÉCTRICOS Y ELECTRÓNICOS GENERADOS DE LA EMPRESA SOCIAL DEL ESTADO CENTRO DE REHABILITACIÓN INTEGRAL DE BOYACÁ.</t>
  </si>
  <si>
    <t>RENOVACIÓN DE LICENCIAS DE USO, MANTENIMIENTO ACTUALIZACIÓN Y SOPORTE DEL SOFTWARE INTEGRADO CNT PARA LA EMPRESA SOCIAL DEL ESTADO CENTRO DE REHABILITACIÓN INTEGRAL DE BOYACÁ.</t>
  </si>
  <si>
    <t>REALIZAR MANTENIMIENTO PREVENTIVO Y CORRECTIVO DE LOS EQUIPOS BIOMÉDICOS CON SUMINISTRO DE REPUESTOS, ACCESORIOS E INSUMOS DE LA EMPRESA SOCIAL DEL ESTADO CENTRO DE REHABILITACIÓN INTEGRAL DE BOYACÁ-CRIB.</t>
  </si>
  <si>
    <t>PRESTACIÓN DE SERVICIOS PROFESIONALES PARA LA REALIZACIÓN DE LA CAPACITACIÓN DE REENTRENAMIENTO EN CÓDIGO AZUL Y REANIMACIÓN CARDIOPULMONAR A LOS COLABORADORES DE LA EMPRESA SOCIAL DEL ESTADO CENTRO DE REHABILITACIÓN INTEGRAL DE BOYACÁ.</t>
  </si>
  <si>
    <t>PRESTACIÓN DE SERVICIOS PROFESIONALES PARA LA ACTUALIZACIÓN DEL ESTUDIO TÉCNICO - ECONÓMICO PARA LA CREACIÓN DE UNA PLANTA DE EMPLEOS DE CARÁCTER TEMPORAL PARA LA EMPRESA SOCIAL DEL ESTADO CENTRO DE REHABILITACIÓN INTEGRAL DE BOYACÁ.</t>
  </si>
  <si>
    <t>MANTENIMIENTO ÁREAS DE HOSPITALIZACIÓN EN LOS EDIFICIOS E, F Y J UBICADOS EN LAS INSTALACIONES DE LA EMPRESA SOCIAL DEL ESTADO CENTRO DE REHABILITACIÓN INTEGRAL DE BOYACÁ.</t>
  </si>
  <si>
    <t>INTERVENTORÍA TÉCNICA, ADMINISTRATIVA, FINANCIERA Y CONTABLE DEL CONTRATO DE PRESTACIÓN DE SERVICIOS No. 40 DE 2023 CUYO OBJETO ES MANTENIMIENTO ÁREAS DE HOSPITALIZACIÓN EN LOS EDIFICIOS E, F Y J UBICADOS EN LAS INSTALACIONES DE LA EMPRESA SOCIAL DEL ESTADO CENTRO DE REHABILITACIÓN INTEGRAL DE BOYACÁ.</t>
  </si>
  <si>
    <t>MANTENIMIENTO CORRECTIVO Y PREVENTIVO DE LA PLANTA ELÉCTRICA PROPIEDAD DE LA EMPRESA SOCIAL DEL ESTADO CENTRO DE REHABILITACIÓN INTEGRAL DE BOYACÁ.</t>
  </si>
  <si>
    <t>ABASTECIMIENTO DE OXIGENO MEDICINAL DE ALTO FLUJO A TRAVÉS DE LA RECARGA Y/O SUMINISTRO DE BALAS CARGADAS PARA ALMACENAMIENTO DE OXÍGENO, PARA SUMINISTRO A PACIENTES  DE LA ESE CENTRO DE REHABILITACIÓN INTEGRAL DE BOYACÁ.</t>
  </si>
  <si>
    <t>PRESTACIÓN DE SERVICIOS PARA REALIZAR LA CALIBRACIÓN DE LOS EQUIPOS BIOMÉDICOS PERTENECIENTES A LA EMPRESA SOCIAL DEL ESTADO CENTRO DE REHABILITACIÓN INTEGRAL DE BOYACÁ-CRIB.</t>
  </si>
  <si>
    <t>SUMINISTRO DE INSUMOS Y REACTIVOS PARA LABORATORIO CLÍNICO DE LA EMPRESA SOCIAL DEL ESTADO CENTRO DE REHABILITACIÓN INTEGRAL DE BOYACÁ.</t>
  </si>
  <si>
    <t>PRESTACIÓN DE SERVICIOS PROFESIONALES DE ASESORÍA PARA LA DEFINICIÓN DE LAS INTERVENCIONES DE MANTENIMIENTO Y SUS CANTIDADES DE LAS ÁREAS DE CIRCULACIÓN, RECORRIDOS, ADMINISTRATIVA Y REORGANIZACIÓN ESPACIAL DE DEMÁS ÁREAS PARA EL MEJORAMIENTO DE LA CAPACIDAD INSTALADA DE LA EMPRESA SOCIAL DEL ESTADO CENTRO DE REHABILITACIÓN INTEGRAL DE BOYACÁ.</t>
  </si>
  <si>
    <t>DAR EN ALQUILER UN ESPACIO PARA EL FUNCIONAMIENTO DE UN TRÁILER DESTINADO A VENTA DE ALIMENTOS UBICADO EN LAS INSTALACIONES DE LA EMPRESA SOCIAL DEL ESTADO CENTRO DE REHABILITACIÓN INTEGRAL DE BOYACÁ.</t>
  </si>
  <si>
    <t>MANTENIMIENTO INTEGRAL PREVENTIVO Y CORRECTIVO INCLUIDO EL SUMINISTRO DE REPUESTOS, PARA LOS VEHÍCULOS DE LA EMPRESA SOCIAL DEL ESTADO CENTRO DE REHABILITACIÓN INTEGRAL DE BOYACÁ.</t>
  </si>
  <si>
    <t>PRESTACIÓN DE SERVICIOS PROFESIONALES PARA LA ACTUALIZACIÓN DEL PRESUPUESTO, CANTIDADES DE OBRA Y FORMA DE EJECUCIÓN  DEL PROYECTO DE CERRAMIENTO DEL PREDIO EN EL CUAL SE ENCUENTRA UBICADA LA EMPRESA SOCIAL DEL ESTADO CENTRO DE REHABILITACIÓN INTEGRAL DE BOYACÁ.</t>
  </si>
  <si>
    <t>SUMINISTRO  DE ELEMENTOS  DE ASEO, PARA LOS USUARIOS HOSPITALIZADOS DE LARGA PERMANENCIA EN CALIDAD DE INIMPUTABILIDAD EN LA EMPRESA SOCIAL DEL ESTADO CENTRO DE REHABILITACION INTEGRAL DE BOYACA</t>
  </si>
  <si>
    <t>SUMINISTRO DE MEDICAMENTOS PARA LA EMPRESA SOCIAL DEL ESTADO CENTRO DE REHABILITACION INTEGRAL DE BOYACÁ.</t>
  </si>
  <si>
    <t>SUMINISTRO  DE INSUMOS MEDICO HOSPITALARIOS PARA LA EMPRESA SOCIAL DEL ESTADO CENTRO DE REHABILITACION INTEGRAL DE BOYACÁ</t>
  </si>
  <si>
    <t>SUMINISTRO DE MOBILIARIO PARA EL FUNCIONAMIENTO DEL COMEDOR DE LA EMPRESA SOCIAL DEL ESTADO CENTRO DE REHABILITACIÓN INTEGRAL DE BOYACÁ.</t>
  </si>
  <si>
    <t>SUMINISTRO DE MOBILIARIO PARA EL FUNCIONAMIENTO DE LA COCINA DE LA EMPRESA SOCIAL DEL ESTADO CENTRO DE REHABILITACIÓN INTEGRAL DE BOYACÁ.</t>
  </si>
  <si>
    <t>MANTENIMIENTO CORRECTIVO INCLUIDO EL SUMINISTRO DE REPUESTOS, PARA LA GUADAÑA PROPIEDAD DE LA EMPRESA SOCIAL DEL ESTADO CENTRO DE REHABILITACIÓN INTEGRAL DE BOYACÁ.</t>
  </si>
  <si>
    <t>PRESTACIÓN DE SERVICIOS PROFESIONALES PARA LA APLICACIÓN, ANÁLISIS E INTERPRETACIÓN DE TEST NEUROPSI Y PRUEBAS DE EVALUACIÓN NEUROPSICOLÓGICA EN NIÑOS, ADULTOS Y ADULTOS MAYORES O ANCIANOS.</t>
  </si>
  <si>
    <t>SUMINISTRO DE HOSTING – DOMINIO PARA LA EMPRESA SOCIAL DEL ESTADO CENTRO DE REHABILITACIÓN INTEGRAL DE BOYACÁ, A FIN DE ATENDER EL OBJETO MISIONAL DE LA MISMA Y EL NORMAL FUNCIONAMIENTO DE LAS ÁREAS DE TRABAJO; DE ACUERDO CON LAS ESPECIFICACIONES TÉCNICAS REQUERIDAS.</t>
  </si>
  <si>
    <t>PRESTACIÓN DE SERVICIOS PROFESIONALES DE ASESORÍA PARA LA REALIZACIÓN DE ESTUDIOS Y DISEÑOS ARQUITECTONICOS, DE INGENIERÍA Y DE REDES, PARA EL PROYECTO DENOMINADO: “CONSTRUCCIÒN DE LA INFRAESTRUCTURA FÍSICA PARA LA PRESTACIÓN DEL SERVICIO DE URGENCIAS EN LA EMPRESA SOCIAL DEL ESTADO CENTRO DE REHABILITACIÓN INTEGRAL DE BOYACÁ”.</t>
  </si>
  <si>
    <t>PRESTACIÓN DE SERVICIOS PARA EL MANTENIMIENTO PREVENTIVO Y CORRECTIVO INCLUIDO EL SUMINISTRO DE REPUESTOS DE LAS IMPRESORAS UBICADAS EN EL AREA ADMINISTRATIVA DE LA EMPRESA SOCIAL DEL ESTADO CENTRO DE REHABILITACIÓN INTEGRAL DE BOYACÁ.</t>
  </si>
  <si>
    <t>PRESTACIÓN DE SERVICIOS PARA LA INTERVENCIÓN, APLICACIÓN DE BATERÍA DE RIESGO PSICOSOCIAL Y DIAGNÓSTICO DE LOS FACTORES DE RIESGO PSICOSOCIAL PARA LOS COLABORADORES DE LA EMPRESA SOCIAL DEL ESTADO CENTRO DE REHABILITACIÓN INTEGRAL DE BOYACÁ.</t>
  </si>
  <si>
    <t>MANTENIMIENTO CORRECTIVO DE LA PLANTA ELÉCTRICA Y DE LA RED ELECTRICA DE ALUMBRADO PÚBLICO INTERNO DE LA EMPRESA SOCIAL DEL ESTADO CENTRO DE REHABILITACIÓN INTEGRAL DE BOYACÁ.</t>
  </si>
  <si>
    <t>SUMINISTRO DE MOBILIARIO PARA LA PRESTACIÓN DEL SERVICIO DE HOSPITALIZACIÓN EN LAS UNIDADES DE MUJERES A, B Y HOMBRES UBICADAS DE LOS EDIFICIOS E, F Y J DE LA EMPRESA SOCIAL DEL ESTADO CENTRO DE REHABILITACIÓN INTEGRAL DE BOYACÁ.</t>
  </si>
  <si>
    <t>PRESTACIÓN DE SERVICIOS PROFESIONALES DE ASESORÍA PARA LA DEFINICIÓN DE LAS INTERVENCIONES DE MANTENIMIENTO, SUS CANTIDADES Y PRESUPUESTO PARA EL MEJORAMIENTO DE LA RED ELÉCTRICA DE LA EMPRESA SOCIAL DEL ESTADO CENTRO DE REHABILITACIÓN INTEGRAL DE BOYACÁ.</t>
  </si>
  <si>
    <t>SUMINISTRO DE ELEMENTOS DE OFICINA, ASEO Y CAFETERÍA PARA LA EMPRESA SOCIAL DEL ESTADO CENTRO DE REHABILITACIÓN INTEGRAL DE BOYACÁ.</t>
  </si>
  <si>
    <t>SUMINISTRO PARA EL CONTROL DE CALIDAD EXTERNA DE DESEMPEÑO EN HEMATOLOGÍA, UROLOGÍA, PARASITOLOGÍA, HGC Y VDRL CUALITATIVO PARA EL LABORATORIO CLÍNICO DE LA EMPRESA SOCIAL DEL ESTADO CENTRO DE REHABILITACIÓN INTEGRAL DE BOYACÁ.</t>
  </si>
  <si>
    <t>SUMINISTRO PARA EL CONTROL DE CALIDAD EXTERNA DE DESEMPEÑO EN QUÍMICA CLÍNICA PARA EL LABORATORIO CLÍNICO DE LA EMPRESA SOCIAL DEL ESTADO CENTRO DE REHABILITACIÓN INTEGRAL DE BOYACÁ.</t>
  </si>
  <si>
    <t>ANULADO</t>
  </si>
  <si>
    <t>PRESTACIÓN DE SERVICIOS PROFESIONALES PARA LA REALIZACIÓN DE CAPACITACIONES POR JORNADAS EN EL PROGRAMA FAMILIAS FUERTES: AMOR Y LÍMITES CON EL FIN DAR CUMPLIMIENTO AL CONTRATO INTERADMINISTRATIVO SUSCRITO ENTRE LA GOBERNACIÓN DE BOYACÁ Y LA EMPRESA SOCIAL DEL ESTADO CENTRO DE REHABILITACIÓN DE BOYACÁ.</t>
  </si>
  <si>
    <t>ACCIONES DE MANTENIMIENTO EN LOS EDIFICIOS D Y G PARA MEJORAR LA CAPACIDAD INSTALADA DE LAS ÁREAS DE HOSPITALIZACIÓN PARA PACIENTES AGUDOS Y CRÍTICOS DE LA EMPRESA SOCIAL DEL ESTADO CENTRO DE REHABILITACIÓN INTEGRAL DE BOYACÁ.</t>
  </si>
  <si>
    <t>INTERVENTORÍA TÉCNICA, ADMINISTRATIVA, FINANCIERA Y CONTABLE DEL CONTRATO DE PRESTACIÓN DE SERVICIOS No. 76 DE 2023 CUYO OBJETO ES ACCIONES DE MANTENIMIENTO EN LOS EDIFICIOS D Y G PARA MEJORAR LA CAPACIDAD INSTALADA DE LAS ÁREAS DE HOSPITALIZACIÓN PARA PACIENTES AGUDOS Y CRÍTICOS DE LA EMPRESA SOCIAL DEL ESTADO CENTRO DE REHABILITACIÓN INTEGRAL DE BOYACÁ.</t>
  </si>
  <si>
    <t>PRESTACIÓN DE SERVICIOS PROFESIONALES DE ASESORÍA PARA LA REALIZACIÓN DE ESTUDIOS Y DISEÑOS ARQUITECTONICOS, DE INGENIERÍA Y DE REDES PARA LA VIABILIZACIÓN, CONSTRUCCIÓN Y HABILITACIÓN DE LOS SERVICIOS DE HOSPITALIZACIÓN PARCIAL Y HOSPITALIZACIÓN POR CONSUMO DE SUSTANCIAS PSICOACTIVAS EN LA EMPRESA SOCIAL DEL ESTADO CENTRO DE REHABILITACIÓN INTEGRAL DE BOYACÁ.</t>
  </si>
  <si>
    <t>PRESTACIÓN DE SERVICIOS PROFESIONALES PARA EL ANÁLISIS DE PUESTO DE TRABAJO CON ÉNFASIS ERGONÓMICO PARA LA EMPRESA SOCIAL DEL ESTADO CENTRO DE REHABILITACIÓN INTEGRAL DE BOYACÁ.</t>
  </si>
  <si>
    <t>CONTRATACIÓN PARA EL CUMPLIMIENTO DE LA ACTIVIDAD ESTABLECIDA EN EL PLAN DE BIENESTAR SOCIAL, ESTÍMULOS E INCENTIVOS INSTITUCIONAL 2023 DE LA EMPRESA SOCIAL DEL ESTADO CENTRO DE REHABILITACIÓN INTEGRAL DE BOYACÁ – CAMINATA ECOLÓGICA.</t>
  </si>
  <si>
    <t>PRESTACIÓN DE SERVICIOS PROFESIONALES COMO AUDITOR MÉDICO PARA LA EMPRESA SOCIAL DEL ESTADO CENTRO DE REHABILITACIÓN INTEGRAL DE BOYACÁ.</t>
  </si>
  <si>
    <t>SUMINISTRO E INSTALACIÓN DE CAMARAS DE SEGURIDAD EN LAS ZONAS COMUNES Y PABELLONES DE LA EMPRESA SOCIAL DEL ESTADO CENTRO DE REHABILITACIÓN INTEGRAL DE BOYACÁ.</t>
  </si>
  <si>
    <t>PRESTACIÓN DE SERVICIOS DE PAUTA PUBLICITARIA EN MEDIO DE COMUNICACIÓN DE AMPLIA CIRCULACIÓN CON COBERTURA DEPARTAMENTAL CON EL FIN DE DAR A CONOCER INFORMACIÓN SOBRE LA RENDICIÓN DE CUENTAS DE LA EMPRESA SOCIAL DEL ESTADO CENTRO DE REHABILITACIÓN INTEGRAL DE BOYACÁ DE LA VIGENCIA 2022.</t>
  </si>
  <si>
    <t>PRESTACIÓN DE SERVICIOS PROFESIONALES PARA REALIZAR LAS JORNADAS DE CAPACITACIÓN SEGÚN PARAMETROS DE LA METODOLOGÍA DEL PROGRAMA INTERNACIONAL PARA EL DESARROLLO INFANTIL ICDP – SOY COMO TÚ, REQUERIDAS EN EL MARCO DE PLAN DE INTERVENCIÓN COLECTIVA, CON EL FIN DE DAR CUMPLIMIENTO AL CONTRATO INTERADMINISTRATIVO No. 2027 DE 2023 SUSCRITO ENTRE LA GOBERNACIÓN DE BOYACÁ Y LA E.S.E CENTRO DE REHABILITACIÓN DE BOYACÁ.</t>
  </si>
  <si>
    <t>PRESTACIÓN DE SERVICIOS PROFESIONALES DE PRE PRODUCCIÓN, PRODUCCIÓN Y POST-PRODUCCIÓN DE MATERIAL FILMOGRÁFICO INSTITUCIONAL, DISEÑOS PARA REDES Y TRANSMISIÓN VÍA STREAMING DE LA RENDICIÓN DE CUENTAS VIGENCIA FISCAL 2022 DE LA EMPRESA SOCIAL DEL ESTADO CENTRO DE REHABILITACIÓN INTEGRAL DE BOYACÁ.</t>
  </si>
  <si>
    <t>SUMINISTRO E INSTALACIÓN DEL CERRAMIENTO PERIMETRAL DE LA EMPRESA SOCIAL DEL ESTADO CENTRO DE REHABILITACIÓN INTEGRAL DE BOYACÁ.</t>
  </si>
  <si>
    <t>PRESTACIÓN DE SERVICIOS PARA LA LOGÍSTICA DE LA RENDICIÓN DE CUENTAS VIGENCIA FISCAL 2022 Y EXALTACIÓN DEL SERVIDOR PÚBLICO DE LA EMPRESA SOCIAL DEL ESTADO CENTRO DE REHABILITACIÓN INTEGRAL DE BOYACÁ.</t>
  </si>
  <si>
    <t>INTERVENTORÍA TÉCNICA, ADMINISTRATIVA, FINANCIERA Y CONTABLE DEL CONTRATO DE PRESTACIÓN DE SERVICIOS No. 60 CUYO OBJETO ES PRESTACIÓN DE SERVICIOS PROFESIONALES DE ASESORÍA PARA LA REALIZACIÓN DE ESTUDIOS Y DISEÑOS ARQUITECTONICOS, DE INGENIERÍA Y DE REDES, PARA EL PROYECTO DENOMINADO: “CONSTRUCCIÒN DE LA INFRAESTRUCTURA FÍSICA PARA LA PRESTACIÓN DEL SERVICIO DE URGENCIAS EN LA EMPRESA SOCIAL DEL ESTADO CENTRO DE REHABILITACIÓN INTEGRAL DE BOYACÁ” Y DEL CONTRATO DE PRESTACIÓN DE SERVICIOS No. 79 CUYO OBJETO ES PRESTACIÓN DE SERVICIOS PROFESIONALES DE ASESORÍA PARA LA REALIZACIÓN DE ESTUDIOS Y DISEÑOS ARQUITECTONICOS, DE INGENIERÍA Y DE REDES PARA LA VIABILIZACIÓN, CONSTRUCCIÓN Y HABILITACIÓN DE LOS SERVICIOS DE HOSPITALIZACIÓN PARCIAL Y HOSPITALIZACIÓN POR CONSUMO DE SUSTANCIAS PSICOACTIVAS EN LA EMPRESA SOCIAL DEL ESTADO CENTRO DE REHABILITACIÓN INTEGRAL DE BOYACÁ.</t>
  </si>
  <si>
    <t>COMPRAVENTA DE EQUIPOS BIOMÉDICOS CON EL FIN DE DAR CUMPLIMIENTO AL PROYECTO DOTACIÓN PARA LA ASISTENCIA DE SERVICIOS DE SALUD MENTAL EN LA ESE CENTRO DE REHABILITACIÓN INTEGRAL DE BOYACÁ.</t>
  </si>
  <si>
    <t>SUMINISTRO E INSTALACIÓN DE LA RED GPON EN LA EMPRESA SOCIAL DEL ESTADO CENTRO DE REHABILITACIÓN INTEGRAL DE BOYACÁ EN CUMPLIMIENTO CON LO ESTABLECIDO EN LA RESOLUCIÓN No. 01126 DE 2021.</t>
  </si>
  <si>
    <t>SUMINISTRO DE REACTIVOS PARA LABORATORIO CLÍNICO DE LA EMPRESA SOCIAL DEL ESTADO CENTRO DE REHABILITACIÓN INTEGRAL DE BOYACÁ.</t>
  </si>
  <si>
    <t>SUMINISTRO DE INSUMOS PARA LABORATORIO CLÍNICO DE LA EMPRESA SOCIAL DEL ESTADO CENTRO DE REHABILITACIÓN INTEGRAL DE BOYACÁ.</t>
  </si>
  <si>
    <t>PRESTACIÓN DE SERVICIOS PROFESIONALES DE PSICOLOGÍA ESPECIALISTA EN ADICCIONES PARA ENTRENAMIENTO EN TREATNET Y CAPACITACIÓN EN ATENCIÓN INTEGRAL DE PERSONAS CON USO DE SUSTANCIAS PSICOACTIVAS Y/O ALCOHOL DE BAJO RIESGO, CON EL FIN DE DAR CUMPLIMIENTO AL CONTRATO INTERADMINISTRATIVO No. 2027 DE 2023 SUSCRITO ENTRE LA GOBERNACIÓN DE BOYACÁ Y LA E.S.E CENTRO DE REHABILITACIÓN DE BOYACÁ.</t>
  </si>
  <si>
    <t>SUMINISTRO DE ELEMENTOS DE FERRETERÍA PARA LA EMPRESA SOCIAL DEL ESTADO CENTRO DE REHABILITACIÓN INTEGRAL DE BOYACÁ.</t>
  </si>
  <si>
    <t>SERVICIOS PROFESIONALES COMO INGENIERO DE SISTEMAS PARA EL FORTALECIMIENTO DEL PROCESO DE TECNOLOGÍAS DE LA INFORMACIÓN, DE LA SEGURIDAD Y PRIVACIDAD DE LA INFORMACIÓN, EN EL MARCO DE LA POLÍTICA DE GOBIERNO DIGITAL DEL MODELO INTEGRADO DE PLANEACIÓN Y GESTIÓN EN LA EMPRESA SOCIAL DEL ESTADO CENTRO DE REHABILITACIÓN INTEGRAL DE BOYACÁ.</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</si>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</sst>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quot;$&quot;\ #,##0"/>
    <numFmt numFmtId="165" formatCode="_-* #,##0.00\ _€_-;\-* #,##0.00\ _€_-;_-* &quot;-&quot;??\ _€_-;_-@_-"/>
    <numFmt numFmtId="166" formatCode="&quot;$&quot;\ #,##0.00"/>
  </numFmts>
  <fonts count="4" x14ac:knownFonts="1">
    <font>
      <sz val="11"/>
      <color theme="1"/>
      <name val="Calibri"/>
      <family val="2"/>
      <scheme val="minor"/>
    </font>
    <font>
      <sz val="11"/>
      <color theme="1"/>
      <name val="Calibri"/>
      <family val="2"/>
      <scheme val="minor"/>
    </font>
    <font>
      <sz val="11"/>
      <name val="Arial Narrow"/>
      <family val="2"/>
    </font>
    <font>
      <b/>
      <sz val="11"/>
      <name val="Arial Narrow"/>
      <family val="2"/>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5"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164" fontId="2" fillId="0" borderId="0" xfId="2" applyNumberFormat="1" applyFont="1" applyFill="1" applyAlignment="1">
      <alignment horizontal="center" vertical="center" wrapText="1"/>
    </xf>
    <xf numFmtId="166" fontId="2" fillId="0" borderId="0" xfId="1" applyNumberFormat="1" applyFont="1" applyFill="1" applyAlignment="1">
      <alignment horizontal="center" vertical="center" wrapText="1"/>
    </xf>
    <xf numFmtId="0" fontId="3" fillId="0" borderId="12"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64" fontId="3" fillId="0" borderId="12" xfId="2" applyNumberFormat="1" applyFont="1" applyFill="1" applyBorder="1" applyAlignment="1">
      <alignment horizontal="center" vertical="center" wrapText="1"/>
    </xf>
    <xf numFmtId="166" fontId="3" fillId="0" borderId="12" xfId="1"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64" fontId="2" fillId="0" borderId="12" xfId="2" applyNumberFormat="1" applyFont="1" applyFill="1" applyBorder="1" applyAlignment="1">
      <alignment horizontal="center" vertical="center" wrapText="1"/>
    </xf>
    <xf numFmtId="166" fontId="2" fillId="0" borderId="12" xfId="1" applyNumberFormat="1" applyFont="1" applyFill="1" applyBorder="1" applyAlignment="1">
      <alignment horizontal="center" vertical="center" wrapText="1"/>
    </xf>
    <xf numFmtId="166" fontId="2" fillId="0" borderId="13" xfId="1" applyNumberFormat="1"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tabSelected="1" topLeftCell="A6" zoomScaleNormal="100" workbookViewId="0">
      <pane ySplit="1" topLeftCell="A109" activePane="bottomLeft" state="frozen"/>
      <selection activeCell="A6" sqref="A6"/>
      <selection pane="bottomLeft" activeCell="L112" sqref="L112"/>
    </sheetView>
  </sheetViews>
  <sheetFormatPr baseColWidth="10" defaultRowHeight="16.5" x14ac:dyDescent="0.25"/>
  <cols>
    <col min="1" max="1" width="7.42578125" style="16" customWidth="1"/>
    <col min="2" max="2" width="16.7109375" style="17" customWidth="1"/>
    <col min="3" max="3" width="58" style="16" customWidth="1"/>
    <col min="4" max="4" width="17.42578125" style="18" customWidth="1"/>
    <col min="5" max="5" width="22.42578125" style="19" customWidth="1"/>
    <col min="6" max="6" width="19.28515625" style="19" customWidth="1"/>
    <col min="7" max="7" width="17.140625" style="19" bestFit="1" customWidth="1"/>
    <col min="8" max="8" width="17.140625" style="19" customWidth="1"/>
    <col min="9" max="16384" width="11.42578125" style="16"/>
  </cols>
  <sheetData>
    <row r="1" spans="1:8" s="6" customFormat="1" ht="30.75" hidden="1" customHeight="1" thickBot="1" x14ac:dyDescent="0.3">
      <c r="A1" s="1"/>
      <c r="B1" s="2"/>
      <c r="C1" s="3"/>
      <c r="D1" s="3"/>
      <c r="E1" s="3"/>
      <c r="F1" s="3"/>
      <c r="G1" s="4"/>
      <c r="H1" s="5" t="s">
        <v>0</v>
      </c>
    </row>
    <row r="2" spans="1:8" s="6" customFormat="1" ht="16.5" hidden="1" customHeight="1" thickBot="1" x14ac:dyDescent="0.3">
      <c r="A2" s="7"/>
      <c r="B2" s="8"/>
      <c r="C2" s="9"/>
      <c r="D2" s="9"/>
      <c r="E2" s="9"/>
      <c r="F2" s="9"/>
      <c r="G2" s="10"/>
      <c r="H2" s="11" t="s">
        <v>1</v>
      </c>
    </row>
    <row r="3" spans="1:8" s="6" customFormat="1" ht="16.5" hidden="1" customHeight="1" thickBot="1" x14ac:dyDescent="0.3">
      <c r="A3" s="12"/>
      <c r="B3" s="13"/>
      <c r="C3" s="14"/>
      <c r="D3" s="14"/>
      <c r="E3" s="14"/>
      <c r="F3" s="14"/>
      <c r="G3" s="15"/>
      <c r="H3" s="5" t="s">
        <v>2</v>
      </c>
    </row>
    <row r="4" spans="1:8" hidden="1" x14ac:dyDescent="0.25"/>
    <row r="5" spans="1:8" hidden="1" x14ac:dyDescent="0.25"/>
    <row r="6" spans="1:8" s="6" customFormat="1" ht="83.25" customHeight="1" x14ac:dyDescent="0.25">
      <c r="A6" s="20" t="s">
        <v>3</v>
      </c>
      <c r="B6" s="21" t="s">
        <v>4</v>
      </c>
      <c r="C6" s="20" t="s">
        <v>5</v>
      </c>
      <c r="D6" s="22" t="s">
        <v>6</v>
      </c>
      <c r="E6" s="23" t="s">
        <v>7</v>
      </c>
      <c r="F6" s="23" t="s">
        <v>8</v>
      </c>
      <c r="G6" s="23" t="s">
        <v>9</v>
      </c>
      <c r="H6" s="23" t="s">
        <v>10</v>
      </c>
    </row>
    <row r="7" spans="1:8" ht="110.25" customHeight="1" x14ac:dyDescent="0.25">
      <c r="A7" s="24">
        <v>1</v>
      </c>
      <c r="B7" s="25">
        <v>44927</v>
      </c>
      <c r="C7" s="24" t="s">
        <v>11</v>
      </c>
      <c r="D7" s="26">
        <v>6720000</v>
      </c>
      <c r="E7" s="27"/>
      <c r="F7" s="27">
        <f>+D7+E7</f>
        <v>6720000</v>
      </c>
      <c r="G7" s="27">
        <v>6720000</v>
      </c>
      <c r="H7" s="27">
        <f t="shared" ref="H7:H70" si="0">+F7-G7</f>
        <v>0</v>
      </c>
    </row>
    <row r="8" spans="1:8" ht="49.5" x14ac:dyDescent="0.25">
      <c r="A8" s="24">
        <v>2</v>
      </c>
      <c r="B8" s="25">
        <v>44927</v>
      </c>
      <c r="C8" s="24" t="s">
        <v>12</v>
      </c>
      <c r="D8" s="26">
        <v>23520000</v>
      </c>
      <c r="E8" s="27">
        <v>7840000</v>
      </c>
      <c r="F8" s="27">
        <f>+D8+E8</f>
        <v>31360000</v>
      </c>
      <c r="G8" s="27">
        <v>27440000</v>
      </c>
      <c r="H8" s="27">
        <f t="shared" si="0"/>
        <v>3920000</v>
      </c>
    </row>
    <row r="9" spans="1:8" ht="60" customHeight="1" x14ac:dyDescent="0.25">
      <c r="A9" s="24">
        <v>3</v>
      </c>
      <c r="B9" s="25">
        <v>44927</v>
      </c>
      <c r="C9" s="24" t="s">
        <v>13</v>
      </c>
      <c r="D9" s="26">
        <v>136797852</v>
      </c>
      <c r="E9" s="27">
        <v>34898267</v>
      </c>
      <c r="F9" s="27">
        <f>+D9+E9</f>
        <v>171696119</v>
      </c>
      <c r="G9" s="27">
        <v>136797051.63999999</v>
      </c>
      <c r="H9" s="27">
        <f>+F9-G9</f>
        <v>34899067.360000014</v>
      </c>
    </row>
    <row r="10" spans="1:8" ht="99.75" customHeight="1" x14ac:dyDescent="0.25">
      <c r="A10" s="24">
        <v>4</v>
      </c>
      <c r="B10" s="25">
        <v>44927</v>
      </c>
      <c r="C10" s="24" t="s">
        <v>14</v>
      </c>
      <c r="D10" s="26">
        <v>145816176</v>
      </c>
      <c r="E10" s="27">
        <v>53774064</v>
      </c>
      <c r="F10" s="27">
        <f>+D10+E10</f>
        <v>199590240</v>
      </c>
      <c r="G10" s="27">
        <v>185959225.12</v>
      </c>
      <c r="H10" s="27">
        <f t="shared" si="0"/>
        <v>13631014.879999995</v>
      </c>
    </row>
    <row r="11" spans="1:8" ht="64.5" customHeight="1" x14ac:dyDescent="0.25">
      <c r="A11" s="24">
        <v>5</v>
      </c>
      <c r="B11" s="25">
        <v>44927</v>
      </c>
      <c r="C11" s="24" t="s">
        <v>15</v>
      </c>
      <c r="D11" s="26">
        <v>127173005</v>
      </c>
      <c r="E11" s="27">
        <v>0</v>
      </c>
      <c r="F11" s="27">
        <f>+D11+E11</f>
        <v>127173005</v>
      </c>
      <c r="G11" s="27">
        <v>126674451</v>
      </c>
      <c r="H11" s="27">
        <f t="shared" si="0"/>
        <v>498554</v>
      </c>
    </row>
    <row r="12" spans="1:8" ht="101.25" customHeight="1" x14ac:dyDescent="0.25">
      <c r="A12" s="24">
        <v>6</v>
      </c>
      <c r="B12" s="25">
        <v>44927</v>
      </c>
      <c r="C12" s="24" t="s">
        <v>16</v>
      </c>
      <c r="D12" s="26">
        <v>101219994</v>
      </c>
      <c r="E12" s="27">
        <v>50609997</v>
      </c>
      <c r="F12" s="27">
        <f>+D12+E12</f>
        <v>151829991</v>
      </c>
      <c r="G12" s="27">
        <v>112220255.93000001</v>
      </c>
      <c r="H12" s="27">
        <f t="shared" si="0"/>
        <v>39609735.069999993</v>
      </c>
    </row>
    <row r="13" spans="1:8" ht="54.75" customHeight="1" x14ac:dyDescent="0.25">
      <c r="A13" s="24">
        <v>7</v>
      </c>
      <c r="B13" s="25">
        <v>44927</v>
      </c>
      <c r="C13" s="24" t="s">
        <v>17</v>
      </c>
      <c r="D13" s="26">
        <v>150781693</v>
      </c>
      <c r="E13" s="27">
        <v>75390846</v>
      </c>
      <c r="F13" s="27">
        <f>+D13+E13</f>
        <v>226172539</v>
      </c>
      <c r="G13" s="27">
        <v>225710475</v>
      </c>
      <c r="H13" s="27">
        <f t="shared" si="0"/>
        <v>462064</v>
      </c>
    </row>
    <row r="14" spans="1:8" ht="66" x14ac:dyDescent="0.25">
      <c r="A14" s="24">
        <v>8</v>
      </c>
      <c r="B14" s="25">
        <v>44927</v>
      </c>
      <c r="C14" s="24" t="s">
        <v>18</v>
      </c>
      <c r="D14" s="26">
        <v>27243401</v>
      </c>
      <c r="E14" s="27">
        <v>13621700</v>
      </c>
      <c r="F14" s="27">
        <f>+D14+E14</f>
        <v>40865101</v>
      </c>
      <c r="G14" s="27">
        <v>31468712.02</v>
      </c>
      <c r="H14" s="27">
        <f t="shared" si="0"/>
        <v>9396388.9800000004</v>
      </c>
    </row>
    <row r="15" spans="1:8" ht="49.5" x14ac:dyDescent="0.25">
      <c r="A15" s="24">
        <v>9</v>
      </c>
      <c r="B15" s="25">
        <v>44928</v>
      </c>
      <c r="C15" s="24" t="s">
        <v>19</v>
      </c>
      <c r="D15" s="26">
        <v>26880000</v>
      </c>
      <c r="E15" s="27"/>
      <c r="F15" s="27">
        <f>+D15+E15</f>
        <v>26880000</v>
      </c>
      <c r="G15" s="27">
        <v>8960000</v>
      </c>
      <c r="H15" s="27">
        <f t="shared" si="0"/>
        <v>17920000</v>
      </c>
    </row>
    <row r="16" spans="1:8" ht="66" x14ac:dyDescent="0.25">
      <c r="A16" s="24">
        <v>10</v>
      </c>
      <c r="B16" s="25">
        <v>44928</v>
      </c>
      <c r="C16" s="24" t="s">
        <v>20</v>
      </c>
      <c r="D16" s="26">
        <v>40320000</v>
      </c>
      <c r="E16" s="27"/>
      <c r="F16" s="27">
        <f>+D16+E16</f>
        <v>40320000</v>
      </c>
      <c r="G16" s="27">
        <v>40320000</v>
      </c>
      <c r="H16" s="27">
        <f t="shared" si="0"/>
        <v>0</v>
      </c>
    </row>
    <row r="17" spans="1:8" ht="82.5" x14ac:dyDescent="0.25">
      <c r="A17" s="24">
        <v>11</v>
      </c>
      <c r="B17" s="25">
        <v>44928</v>
      </c>
      <c r="C17" s="24" t="s">
        <v>21</v>
      </c>
      <c r="D17" s="26">
        <v>66000000</v>
      </c>
      <c r="E17" s="27">
        <v>33000000</v>
      </c>
      <c r="F17" s="27">
        <f>+D17+E17</f>
        <v>99000000</v>
      </c>
      <c r="G17" s="27">
        <v>66080000</v>
      </c>
      <c r="H17" s="27">
        <f t="shared" si="0"/>
        <v>32920000</v>
      </c>
    </row>
    <row r="18" spans="1:8" ht="112.5" customHeight="1" x14ac:dyDescent="0.25">
      <c r="A18" s="24">
        <v>12</v>
      </c>
      <c r="B18" s="25">
        <v>44928</v>
      </c>
      <c r="C18" s="24" t="s">
        <v>21</v>
      </c>
      <c r="D18" s="26">
        <v>45000000</v>
      </c>
      <c r="E18" s="27">
        <v>22500000</v>
      </c>
      <c r="F18" s="27">
        <f>+D18+E18</f>
        <v>67500000</v>
      </c>
      <c r="G18" s="27">
        <v>46040000</v>
      </c>
      <c r="H18" s="27">
        <f t="shared" si="0"/>
        <v>21460000</v>
      </c>
    </row>
    <row r="19" spans="1:8" ht="66" customHeight="1" x14ac:dyDescent="0.25">
      <c r="A19" s="24">
        <v>13</v>
      </c>
      <c r="B19" s="25">
        <v>44928</v>
      </c>
      <c r="C19" s="24" t="s">
        <v>21</v>
      </c>
      <c r="D19" s="26">
        <v>99000000</v>
      </c>
      <c r="E19" s="27"/>
      <c r="F19" s="27">
        <f>+D19+E19</f>
        <v>99000000</v>
      </c>
      <c r="G19" s="27">
        <v>82560000</v>
      </c>
      <c r="H19" s="27">
        <f t="shared" si="0"/>
        <v>16440000</v>
      </c>
    </row>
    <row r="20" spans="1:8" ht="66" customHeight="1" x14ac:dyDescent="0.25">
      <c r="A20" s="24">
        <v>14</v>
      </c>
      <c r="B20" s="25">
        <v>44928</v>
      </c>
      <c r="C20" s="24" t="s">
        <v>21</v>
      </c>
      <c r="D20" s="26">
        <v>76000000</v>
      </c>
      <c r="E20" s="27">
        <v>38000000</v>
      </c>
      <c r="F20" s="27">
        <f>+D20+E20</f>
        <v>114000000</v>
      </c>
      <c r="G20" s="27">
        <v>90000000</v>
      </c>
      <c r="H20" s="27">
        <f t="shared" si="0"/>
        <v>24000000</v>
      </c>
    </row>
    <row r="21" spans="1:8" ht="49.5" x14ac:dyDescent="0.25">
      <c r="A21" s="24">
        <v>15</v>
      </c>
      <c r="B21" s="25">
        <v>44932</v>
      </c>
      <c r="C21" s="24" t="s">
        <v>22</v>
      </c>
      <c r="D21" s="26">
        <v>34000000</v>
      </c>
      <c r="E21" s="27"/>
      <c r="F21" s="27">
        <f>+D21+E21</f>
        <v>34000000</v>
      </c>
      <c r="G21" s="27">
        <v>5001903</v>
      </c>
      <c r="H21" s="27">
        <f t="shared" si="0"/>
        <v>28998097</v>
      </c>
    </row>
    <row r="22" spans="1:8" ht="89.25" customHeight="1" x14ac:dyDescent="0.25">
      <c r="A22" s="24">
        <v>16</v>
      </c>
      <c r="B22" s="25">
        <v>44932</v>
      </c>
      <c r="C22" s="24" t="s">
        <v>23</v>
      </c>
      <c r="D22" s="26">
        <v>12529020</v>
      </c>
      <c r="E22" s="27"/>
      <c r="F22" s="27">
        <f>+D22+E22</f>
        <v>12529020</v>
      </c>
      <c r="G22" s="28">
        <v>6676305</v>
      </c>
      <c r="H22" s="27">
        <f t="shared" si="0"/>
        <v>5852715</v>
      </c>
    </row>
    <row r="23" spans="1:8" ht="82.5" x14ac:dyDescent="0.25">
      <c r="A23" s="24">
        <v>17</v>
      </c>
      <c r="B23" s="25">
        <v>44936</v>
      </c>
      <c r="C23" s="24" t="s">
        <v>21</v>
      </c>
      <c r="D23" s="26">
        <v>30000000</v>
      </c>
      <c r="E23" s="27">
        <v>15000000</v>
      </c>
      <c r="F23" s="27">
        <f>+D23+E23</f>
        <v>45000000</v>
      </c>
      <c r="G23" s="27">
        <f>+D23+E23-3440000</f>
        <v>41560000</v>
      </c>
      <c r="H23" s="27">
        <f t="shared" si="0"/>
        <v>3440000</v>
      </c>
    </row>
    <row r="24" spans="1:8" ht="66" x14ac:dyDescent="0.25">
      <c r="A24" s="24">
        <v>18</v>
      </c>
      <c r="B24" s="25">
        <v>44936</v>
      </c>
      <c r="C24" s="24" t="s">
        <v>24</v>
      </c>
      <c r="D24" s="26">
        <v>14000000</v>
      </c>
      <c r="E24" s="27">
        <v>7000000</v>
      </c>
      <c r="F24" s="27">
        <f>+D24+E24</f>
        <v>21000000</v>
      </c>
      <c r="G24" s="27">
        <v>19232350</v>
      </c>
      <c r="H24" s="27">
        <f t="shared" si="0"/>
        <v>1767650</v>
      </c>
    </row>
    <row r="25" spans="1:8" ht="82.5" x14ac:dyDescent="0.25">
      <c r="A25" s="24">
        <v>19</v>
      </c>
      <c r="B25" s="25">
        <v>44937</v>
      </c>
      <c r="C25" s="24" t="s">
        <v>21</v>
      </c>
      <c r="D25" s="26">
        <v>23000000</v>
      </c>
      <c r="E25" s="27">
        <v>11500000</v>
      </c>
      <c r="F25" s="27">
        <f>+D25+E25</f>
        <v>34500000</v>
      </c>
      <c r="G25" s="27">
        <v>29600000</v>
      </c>
      <c r="H25" s="27">
        <f t="shared" si="0"/>
        <v>4900000</v>
      </c>
    </row>
    <row r="26" spans="1:8" ht="73.5" customHeight="1" x14ac:dyDescent="0.25">
      <c r="A26" s="24">
        <v>20</v>
      </c>
      <c r="B26" s="25">
        <v>44938</v>
      </c>
      <c r="C26" s="24" t="s">
        <v>25</v>
      </c>
      <c r="D26" s="26">
        <v>15000000</v>
      </c>
      <c r="E26" s="27"/>
      <c r="F26" s="27">
        <f>+D26+E26</f>
        <v>15000000</v>
      </c>
      <c r="G26" s="27">
        <v>11044555.960000001</v>
      </c>
      <c r="H26" s="27">
        <f t="shared" si="0"/>
        <v>3955444.0399999991</v>
      </c>
    </row>
    <row r="27" spans="1:8" ht="48" customHeight="1" x14ac:dyDescent="0.25">
      <c r="A27" s="24">
        <v>21</v>
      </c>
      <c r="B27" s="25">
        <v>44939</v>
      </c>
      <c r="C27" s="24" t="s">
        <v>21</v>
      </c>
      <c r="D27" s="26">
        <v>15000000</v>
      </c>
      <c r="E27" s="27">
        <v>7500000</v>
      </c>
      <c r="F27" s="27">
        <f>+D27+E27</f>
        <v>22500000</v>
      </c>
      <c r="G27" s="27">
        <v>22480000</v>
      </c>
      <c r="H27" s="27">
        <f t="shared" si="0"/>
        <v>20000</v>
      </c>
    </row>
    <row r="28" spans="1:8" ht="87" customHeight="1" x14ac:dyDescent="0.25">
      <c r="A28" s="24">
        <v>22</v>
      </c>
      <c r="B28" s="25">
        <v>44943</v>
      </c>
      <c r="C28" s="24" t="s">
        <v>26</v>
      </c>
      <c r="D28" s="26">
        <v>8520000</v>
      </c>
      <c r="E28" s="27"/>
      <c r="F28" s="27">
        <f>+D28+E28</f>
        <v>8520000</v>
      </c>
      <c r="G28" s="27">
        <v>4260000</v>
      </c>
      <c r="H28" s="27">
        <f t="shared" si="0"/>
        <v>4260000</v>
      </c>
    </row>
    <row r="29" spans="1:8" ht="73.5" customHeight="1" x14ac:dyDescent="0.25">
      <c r="A29" s="24">
        <v>23</v>
      </c>
      <c r="B29" s="25">
        <v>44943</v>
      </c>
      <c r="C29" s="24" t="s">
        <v>27</v>
      </c>
      <c r="D29" s="26">
        <v>1240000</v>
      </c>
      <c r="E29" s="27"/>
      <c r="F29" s="27">
        <f>+D29+E29</f>
        <v>1240000</v>
      </c>
      <c r="G29" s="27">
        <v>620000</v>
      </c>
      <c r="H29" s="27">
        <f t="shared" si="0"/>
        <v>620000</v>
      </c>
    </row>
    <row r="30" spans="1:8" ht="42" customHeight="1" x14ac:dyDescent="0.25">
      <c r="A30" s="24">
        <v>24</v>
      </c>
      <c r="B30" s="25">
        <v>44943</v>
      </c>
      <c r="C30" s="24" t="s">
        <v>28</v>
      </c>
      <c r="D30" s="26">
        <v>75600000</v>
      </c>
      <c r="E30" s="27">
        <v>37800000</v>
      </c>
      <c r="F30" s="27">
        <f>+D30+E30</f>
        <v>113400000</v>
      </c>
      <c r="G30" s="27">
        <v>108540000</v>
      </c>
      <c r="H30" s="27">
        <f t="shared" si="0"/>
        <v>4860000</v>
      </c>
    </row>
    <row r="31" spans="1:8" ht="82.5" x14ac:dyDescent="0.25">
      <c r="A31" s="24">
        <v>25</v>
      </c>
      <c r="B31" s="25">
        <v>44945</v>
      </c>
      <c r="C31" s="24" t="s">
        <v>29</v>
      </c>
      <c r="D31" s="26">
        <v>16000000</v>
      </c>
      <c r="E31" s="27"/>
      <c r="F31" s="27">
        <f>+D31+E31</f>
        <v>16000000</v>
      </c>
      <c r="G31" s="27">
        <v>9360000</v>
      </c>
      <c r="H31" s="27">
        <f t="shared" si="0"/>
        <v>6640000</v>
      </c>
    </row>
    <row r="32" spans="1:8" ht="58.5" customHeight="1" x14ac:dyDescent="0.25">
      <c r="A32" s="24">
        <v>26</v>
      </c>
      <c r="B32" s="25">
        <v>44949</v>
      </c>
      <c r="C32" s="24" t="s">
        <v>30</v>
      </c>
      <c r="D32" s="26">
        <v>65000000</v>
      </c>
      <c r="E32" s="27">
        <v>32500000</v>
      </c>
      <c r="F32" s="27">
        <f>+D32+E32</f>
        <v>97500000</v>
      </c>
      <c r="G32" s="27">
        <v>97500000</v>
      </c>
      <c r="H32" s="27">
        <f t="shared" si="0"/>
        <v>0</v>
      </c>
    </row>
    <row r="33" spans="1:8" ht="54" customHeight="1" x14ac:dyDescent="0.25">
      <c r="A33" s="24">
        <v>27</v>
      </c>
      <c r="B33" s="25">
        <v>44949</v>
      </c>
      <c r="C33" s="24" t="s">
        <v>31</v>
      </c>
      <c r="D33" s="26">
        <v>14806452</v>
      </c>
      <c r="E33" s="27"/>
      <c r="F33" s="27">
        <f>+D33+E33</f>
        <v>14806452</v>
      </c>
      <c r="G33" s="27">
        <v>14806452</v>
      </c>
      <c r="H33" s="27">
        <f t="shared" si="0"/>
        <v>0</v>
      </c>
    </row>
    <row r="34" spans="1:8" ht="107.25" customHeight="1" x14ac:dyDescent="0.25">
      <c r="A34" s="24">
        <v>28</v>
      </c>
      <c r="B34" s="25">
        <v>44949</v>
      </c>
      <c r="C34" s="24" t="s">
        <v>32</v>
      </c>
      <c r="D34" s="26">
        <v>65765505</v>
      </c>
      <c r="E34" s="27"/>
      <c r="F34" s="27">
        <f>+D34+E34</f>
        <v>65765505</v>
      </c>
      <c r="G34" s="27">
        <v>58481957</v>
      </c>
      <c r="H34" s="27">
        <f t="shared" si="0"/>
        <v>7283548</v>
      </c>
    </row>
    <row r="35" spans="1:8" ht="62.25" customHeight="1" x14ac:dyDescent="0.25">
      <c r="A35" s="24">
        <v>29</v>
      </c>
      <c r="B35" s="25">
        <v>44951</v>
      </c>
      <c r="C35" s="24" t="s">
        <v>33</v>
      </c>
      <c r="D35" s="26">
        <v>13000000</v>
      </c>
      <c r="E35" s="27">
        <v>6500000</v>
      </c>
      <c r="F35" s="27">
        <f>+D35+E35</f>
        <v>19500000</v>
      </c>
      <c r="G35" s="27">
        <v>11690715.4</v>
      </c>
      <c r="H35" s="27">
        <f t="shared" si="0"/>
        <v>7809284.5999999996</v>
      </c>
    </row>
    <row r="36" spans="1:8" ht="99" x14ac:dyDescent="0.25">
      <c r="A36" s="24">
        <v>30</v>
      </c>
      <c r="B36" s="25">
        <v>44951</v>
      </c>
      <c r="C36" s="24" t="s">
        <v>34</v>
      </c>
      <c r="D36" s="26">
        <v>4000000</v>
      </c>
      <c r="E36" s="27"/>
      <c r="F36" s="27">
        <f>+D36+E36</f>
        <v>4000000</v>
      </c>
      <c r="G36" s="27">
        <v>546000</v>
      </c>
      <c r="H36" s="27">
        <f t="shared" si="0"/>
        <v>3454000</v>
      </c>
    </row>
    <row r="37" spans="1:8" ht="66" x14ac:dyDescent="0.25">
      <c r="A37" s="24">
        <v>31</v>
      </c>
      <c r="B37" s="25">
        <v>44951</v>
      </c>
      <c r="C37" s="24" t="s">
        <v>35</v>
      </c>
      <c r="D37" s="26">
        <v>982395867</v>
      </c>
      <c r="E37" s="27">
        <v>422476044</v>
      </c>
      <c r="F37" s="27">
        <f>+D37+E37</f>
        <v>1404871911</v>
      </c>
      <c r="G37" s="27">
        <v>1400764602</v>
      </c>
      <c r="H37" s="27">
        <f t="shared" si="0"/>
        <v>4107309</v>
      </c>
    </row>
    <row r="38" spans="1:8" ht="101.25" customHeight="1" x14ac:dyDescent="0.25">
      <c r="A38" s="24">
        <v>32</v>
      </c>
      <c r="B38" s="25">
        <v>44958</v>
      </c>
      <c r="C38" s="24" t="s">
        <v>11</v>
      </c>
      <c r="D38" s="26">
        <v>35000000</v>
      </c>
      <c r="E38" s="27">
        <v>14000000</v>
      </c>
      <c r="F38" s="27">
        <f>+D38+E38</f>
        <v>49000000</v>
      </c>
      <c r="G38" s="27">
        <v>42000000</v>
      </c>
      <c r="H38" s="27">
        <f t="shared" si="0"/>
        <v>7000000</v>
      </c>
    </row>
    <row r="39" spans="1:8" ht="63" customHeight="1" x14ac:dyDescent="0.25">
      <c r="A39" s="24">
        <v>33</v>
      </c>
      <c r="B39" s="25">
        <v>44959</v>
      </c>
      <c r="C39" s="24" t="s">
        <v>36</v>
      </c>
      <c r="D39" s="26">
        <v>100000000</v>
      </c>
      <c r="E39" s="27"/>
      <c r="F39" s="27">
        <f>+D39+E39</f>
        <v>100000000</v>
      </c>
      <c r="G39" s="27">
        <v>85714284</v>
      </c>
      <c r="H39" s="27">
        <f t="shared" si="0"/>
        <v>14285716</v>
      </c>
    </row>
    <row r="40" spans="1:8" ht="115.5" x14ac:dyDescent="0.25">
      <c r="A40" s="24">
        <v>34</v>
      </c>
      <c r="B40" s="25">
        <v>44963</v>
      </c>
      <c r="C40" s="24" t="s">
        <v>37</v>
      </c>
      <c r="D40" s="26">
        <v>7000000</v>
      </c>
      <c r="E40" s="27"/>
      <c r="F40" s="27">
        <f>+D40+E40</f>
        <v>7000000</v>
      </c>
      <c r="G40" s="27">
        <v>3208300</v>
      </c>
      <c r="H40" s="27">
        <f t="shared" si="0"/>
        <v>3791700</v>
      </c>
    </row>
    <row r="41" spans="1:8" ht="64.5" customHeight="1" x14ac:dyDescent="0.25">
      <c r="A41" s="24">
        <v>35</v>
      </c>
      <c r="B41" s="25">
        <v>44964</v>
      </c>
      <c r="C41" s="24" t="s">
        <v>15</v>
      </c>
      <c r="D41" s="26">
        <v>615353250</v>
      </c>
      <c r="E41" s="27">
        <v>307676625</v>
      </c>
      <c r="F41" s="27">
        <f>+D41+E41</f>
        <v>923029875</v>
      </c>
      <c r="G41" s="27">
        <v>568702015</v>
      </c>
      <c r="H41" s="27">
        <f t="shared" si="0"/>
        <v>354327860</v>
      </c>
    </row>
    <row r="42" spans="1:8" ht="66" x14ac:dyDescent="0.25">
      <c r="A42" s="24">
        <v>36</v>
      </c>
      <c r="B42" s="25">
        <v>44965</v>
      </c>
      <c r="C42" s="24" t="s">
        <v>38</v>
      </c>
      <c r="D42" s="26">
        <v>14857180</v>
      </c>
      <c r="E42" s="27"/>
      <c r="F42" s="27">
        <f>+D42+E42</f>
        <v>14857180</v>
      </c>
      <c r="G42" s="27">
        <v>14857180</v>
      </c>
      <c r="H42" s="27">
        <f t="shared" si="0"/>
        <v>0</v>
      </c>
    </row>
    <row r="43" spans="1:8" ht="61.5" customHeight="1" x14ac:dyDescent="0.25">
      <c r="A43" s="24">
        <v>37</v>
      </c>
      <c r="B43" s="25">
        <v>44966</v>
      </c>
      <c r="C43" s="24" t="s">
        <v>39</v>
      </c>
      <c r="D43" s="26">
        <v>17700000</v>
      </c>
      <c r="E43" s="27"/>
      <c r="F43" s="27">
        <f>+D43+E43</f>
        <v>17700000</v>
      </c>
      <c r="G43" s="27">
        <v>6800000</v>
      </c>
      <c r="H43" s="27">
        <f t="shared" si="0"/>
        <v>10900000</v>
      </c>
    </row>
    <row r="44" spans="1:8" ht="74.25" customHeight="1" x14ac:dyDescent="0.25">
      <c r="A44" s="24">
        <v>38</v>
      </c>
      <c r="B44" s="25">
        <v>44967</v>
      </c>
      <c r="C44" s="24" t="s">
        <v>40</v>
      </c>
      <c r="D44" s="26">
        <v>4800000</v>
      </c>
      <c r="E44" s="27">
        <v>2400000</v>
      </c>
      <c r="F44" s="27">
        <f>+D44+E44</f>
        <v>7200000</v>
      </c>
      <c r="G44" s="27">
        <v>7200000</v>
      </c>
      <c r="H44" s="27">
        <f t="shared" si="0"/>
        <v>0</v>
      </c>
    </row>
    <row r="45" spans="1:8" ht="82.5" x14ac:dyDescent="0.25">
      <c r="A45" s="24">
        <v>39</v>
      </c>
      <c r="B45" s="25">
        <v>44972</v>
      </c>
      <c r="C45" s="24" t="s">
        <v>41</v>
      </c>
      <c r="D45" s="26">
        <v>4000000</v>
      </c>
      <c r="E45" s="27"/>
      <c r="F45" s="27">
        <f>+D45+E45</f>
        <v>4000000</v>
      </c>
      <c r="G45" s="27">
        <v>0</v>
      </c>
      <c r="H45" s="27">
        <f t="shared" si="0"/>
        <v>4000000</v>
      </c>
    </row>
    <row r="46" spans="1:8" ht="66" x14ac:dyDescent="0.25">
      <c r="A46" s="24">
        <v>40</v>
      </c>
      <c r="B46" s="25">
        <v>44973</v>
      </c>
      <c r="C46" s="24" t="s">
        <v>42</v>
      </c>
      <c r="D46" s="26">
        <v>149756550</v>
      </c>
      <c r="E46" s="27">
        <v>67346665.370000005</v>
      </c>
      <c r="F46" s="27">
        <f>+D46+E46</f>
        <v>217103215.37</v>
      </c>
      <c r="G46" s="27">
        <v>217102498.24000001</v>
      </c>
      <c r="H46" s="27">
        <f t="shared" si="0"/>
        <v>717.12999999523163</v>
      </c>
    </row>
    <row r="47" spans="1:8" ht="75.75" customHeight="1" x14ac:dyDescent="0.25">
      <c r="A47" s="24">
        <v>41</v>
      </c>
      <c r="B47" s="25">
        <v>44973</v>
      </c>
      <c r="C47" s="24" t="s">
        <v>43</v>
      </c>
      <c r="D47" s="26">
        <v>7487828</v>
      </c>
      <c r="E47" s="27">
        <v>3367333.27</v>
      </c>
      <c r="F47" s="27">
        <f>+D47+E47</f>
        <v>10855161.27</v>
      </c>
      <c r="G47" s="27">
        <v>10855161.27</v>
      </c>
      <c r="H47" s="27">
        <f t="shared" si="0"/>
        <v>0</v>
      </c>
    </row>
    <row r="48" spans="1:8" ht="49.5" x14ac:dyDescent="0.25">
      <c r="A48" s="24">
        <v>42</v>
      </c>
      <c r="B48" s="25">
        <v>44979</v>
      </c>
      <c r="C48" s="24" t="s">
        <v>44</v>
      </c>
      <c r="D48" s="26">
        <v>1856400</v>
      </c>
      <c r="E48" s="27"/>
      <c r="F48" s="27">
        <f>+D48+E48</f>
        <v>1856400</v>
      </c>
      <c r="G48" s="27">
        <v>1856400</v>
      </c>
      <c r="H48" s="27">
        <f t="shared" si="0"/>
        <v>0</v>
      </c>
    </row>
    <row r="49" spans="1:8" ht="60.75" customHeight="1" x14ac:dyDescent="0.25">
      <c r="A49" s="24">
        <v>43</v>
      </c>
      <c r="B49" s="25">
        <v>44979</v>
      </c>
      <c r="C49" s="24" t="s">
        <v>45</v>
      </c>
      <c r="D49" s="26">
        <v>2000000</v>
      </c>
      <c r="E49" s="27"/>
      <c r="F49" s="27">
        <f>+D49+E49</f>
        <v>2000000</v>
      </c>
      <c r="G49" s="27">
        <v>170000</v>
      </c>
      <c r="H49" s="27">
        <f t="shared" si="0"/>
        <v>1830000</v>
      </c>
    </row>
    <row r="50" spans="1:8" ht="57" customHeight="1" x14ac:dyDescent="0.25">
      <c r="A50" s="24">
        <v>44</v>
      </c>
      <c r="B50" s="25">
        <v>44981</v>
      </c>
      <c r="C50" s="24" t="s">
        <v>46</v>
      </c>
      <c r="D50" s="26">
        <v>3248700</v>
      </c>
      <c r="E50" s="27"/>
      <c r="F50" s="27">
        <f>+D50+E50</f>
        <v>3248700</v>
      </c>
      <c r="G50" s="27">
        <v>3105900</v>
      </c>
      <c r="H50" s="27">
        <f t="shared" si="0"/>
        <v>142800</v>
      </c>
    </row>
    <row r="51" spans="1:8" ht="49.5" x14ac:dyDescent="0.25">
      <c r="A51" s="24">
        <v>45</v>
      </c>
      <c r="B51" s="25">
        <v>44985</v>
      </c>
      <c r="C51" s="24" t="s">
        <v>47</v>
      </c>
      <c r="D51" s="26">
        <v>20000000</v>
      </c>
      <c r="E51" s="27">
        <v>10000000</v>
      </c>
      <c r="F51" s="27">
        <f>+D51+E51</f>
        <v>30000000</v>
      </c>
      <c r="G51" s="27">
        <v>29947795</v>
      </c>
      <c r="H51" s="27">
        <f t="shared" si="0"/>
        <v>52205</v>
      </c>
    </row>
    <row r="52" spans="1:8" ht="132" x14ac:dyDescent="0.25">
      <c r="A52" s="24">
        <v>46</v>
      </c>
      <c r="B52" s="25">
        <v>44984</v>
      </c>
      <c r="C52" s="24" t="s">
        <v>48</v>
      </c>
      <c r="D52" s="26">
        <v>24000000</v>
      </c>
      <c r="E52" s="27"/>
      <c r="F52" s="27">
        <f>+D52+E52</f>
        <v>24000000</v>
      </c>
      <c r="G52" s="27">
        <v>24000000</v>
      </c>
      <c r="H52" s="27">
        <f t="shared" si="0"/>
        <v>0</v>
      </c>
    </row>
    <row r="53" spans="1:8" ht="87.75" customHeight="1" x14ac:dyDescent="0.25">
      <c r="A53" s="24">
        <v>47</v>
      </c>
      <c r="B53" s="25">
        <v>44986</v>
      </c>
      <c r="C53" s="24" t="s">
        <v>19</v>
      </c>
      <c r="D53" s="26">
        <v>8960000</v>
      </c>
      <c r="E53" s="27"/>
      <c r="F53" s="27">
        <f>+D53+E53</f>
        <v>8960000</v>
      </c>
      <c r="G53" s="27">
        <v>8960000</v>
      </c>
      <c r="H53" s="27">
        <f t="shared" si="0"/>
        <v>0</v>
      </c>
    </row>
    <row r="54" spans="1:8" ht="110.25" customHeight="1" x14ac:dyDescent="0.25">
      <c r="A54" s="24">
        <v>48</v>
      </c>
      <c r="B54" s="25">
        <v>44986</v>
      </c>
      <c r="C54" s="24" t="s">
        <v>49</v>
      </c>
      <c r="D54" s="26">
        <v>5000000</v>
      </c>
      <c r="E54" s="27"/>
      <c r="F54" s="27">
        <f>+D54+E54</f>
        <v>5000000</v>
      </c>
      <c r="G54" s="27">
        <v>0</v>
      </c>
      <c r="H54" s="27">
        <f t="shared" si="0"/>
        <v>5000000</v>
      </c>
    </row>
    <row r="55" spans="1:8" ht="56.25" customHeight="1" x14ac:dyDescent="0.25">
      <c r="A55" s="24">
        <v>49</v>
      </c>
      <c r="B55" s="25">
        <v>44994</v>
      </c>
      <c r="C55" s="24" t="s">
        <v>50</v>
      </c>
      <c r="D55" s="26">
        <v>8251900</v>
      </c>
      <c r="E55" s="27"/>
      <c r="F55" s="27">
        <f>+D55+E55</f>
        <v>8251900</v>
      </c>
      <c r="G55" s="27">
        <v>0</v>
      </c>
      <c r="H55" s="27">
        <f t="shared" si="0"/>
        <v>8251900</v>
      </c>
    </row>
    <row r="56" spans="1:8" ht="93" customHeight="1" x14ac:dyDescent="0.25">
      <c r="A56" s="24">
        <v>50</v>
      </c>
      <c r="B56" s="25">
        <v>44998</v>
      </c>
      <c r="C56" s="24" t="s">
        <v>51</v>
      </c>
      <c r="D56" s="26">
        <v>4000000</v>
      </c>
      <c r="E56" s="27"/>
      <c r="F56" s="27">
        <f>+D56+E56</f>
        <v>4000000</v>
      </c>
      <c r="G56" s="27">
        <v>4000000</v>
      </c>
      <c r="H56" s="27">
        <f t="shared" si="0"/>
        <v>0</v>
      </c>
    </row>
    <row r="57" spans="1:8" ht="66" x14ac:dyDescent="0.25">
      <c r="A57" s="24">
        <v>51</v>
      </c>
      <c r="B57" s="25">
        <v>44999</v>
      </c>
      <c r="C57" s="24" t="s">
        <v>52</v>
      </c>
      <c r="D57" s="26">
        <v>20727536</v>
      </c>
      <c r="E57" s="27"/>
      <c r="F57" s="27">
        <f>+D57+E57</f>
        <v>20727536</v>
      </c>
      <c r="G57" s="27">
        <v>0</v>
      </c>
      <c r="H57" s="27">
        <f t="shared" si="0"/>
        <v>20727536</v>
      </c>
    </row>
    <row r="58" spans="1:8" ht="49.5" x14ac:dyDescent="0.25">
      <c r="A58" s="24">
        <v>52</v>
      </c>
      <c r="B58" s="25">
        <v>45009</v>
      </c>
      <c r="C58" s="24" t="s">
        <v>53</v>
      </c>
      <c r="D58" s="26">
        <v>60000000</v>
      </c>
      <c r="E58" s="27">
        <v>30000000</v>
      </c>
      <c r="F58" s="27">
        <f>+D58+E58</f>
        <v>90000000</v>
      </c>
      <c r="G58" s="27">
        <v>69718705.469999999</v>
      </c>
      <c r="H58" s="27">
        <f t="shared" si="0"/>
        <v>20281294.530000001</v>
      </c>
    </row>
    <row r="59" spans="1:8" ht="49.5" x14ac:dyDescent="0.25">
      <c r="A59" s="24">
        <v>53</v>
      </c>
      <c r="B59" s="25">
        <v>45009</v>
      </c>
      <c r="C59" s="24" t="s">
        <v>54</v>
      </c>
      <c r="D59" s="26">
        <v>30000000</v>
      </c>
      <c r="E59" s="27"/>
      <c r="F59" s="27">
        <f>+D59+E59</f>
        <v>30000000</v>
      </c>
      <c r="G59" s="27">
        <v>13271365.529999999</v>
      </c>
      <c r="H59" s="27">
        <f t="shared" si="0"/>
        <v>16728634.470000001</v>
      </c>
    </row>
    <row r="60" spans="1:8" ht="82.5" x14ac:dyDescent="0.25">
      <c r="A60" s="24">
        <v>54</v>
      </c>
      <c r="B60" s="25">
        <v>45013</v>
      </c>
      <c r="C60" s="24" t="s">
        <v>21</v>
      </c>
      <c r="D60" s="26">
        <v>35000000</v>
      </c>
      <c r="E60" s="27">
        <v>0</v>
      </c>
      <c r="F60" s="27">
        <f>+D60+E60</f>
        <v>35000000</v>
      </c>
      <c r="G60" s="27">
        <v>28680000</v>
      </c>
      <c r="H60" s="27">
        <f t="shared" si="0"/>
        <v>6320000</v>
      </c>
    </row>
    <row r="61" spans="1:8" ht="42.75" customHeight="1" x14ac:dyDescent="0.25">
      <c r="A61" s="24">
        <v>55</v>
      </c>
      <c r="B61" s="25">
        <v>45014</v>
      </c>
      <c r="C61" s="24" t="s">
        <v>55</v>
      </c>
      <c r="D61" s="26">
        <v>9417600</v>
      </c>
      <c r="E61" s="27"/>
      <c r="F61" s="27">
        <f>+D61+E61</f>
        <v>9417600</v>
      </c>
      <c r="G61" s="27">
        <v>9417600</v>
      </c>
      <c r="H61" s="27">
        <f t="shared" si="0"/>
        <v>0</v>
      </c>
    </row>
    <row r="62" spans="1:8" ht="45" customHeight="1" x14ac:dyDescent="0.25">
      <c r="A62" s="24">
        <v>56</v>
      </c>
      <c r="B62" s="25">
        <v>45014</v>
      </c>
      <c r="C62" s="24" t="s">
        <v>56</v>
      </c>
      <c r="D62" s="26">
        <v>16035000</v>
      </c>
      <c r="E62" s="27"/>
      <c r="F62" s="27">
        <f>+D62+E62</f>
        <v>16035000</v>
      </c>
      <c r="G62" s="27">
        <v>16034999.98</v>
      </c>
      <c r="H62" s="27">
        <f t="shared" si="0"/>
        <v>1.9999999552965164E-2</v>
      </c>
    </row>
    <row r="63" spans="1:8" ht="50.25" customHeight="1" x14ac:dyDescent="0.25">
      <c r="A63" s="24">
        <v>57</v>
      </c>
      <c r="B63" s="25">
        <v>45019</v>
      </c>
      <c r="C63" s="24" t="s">
        <v>57</v>
      </c>
      <c r="D63" s="26">
        <v>931200</v>
      </c>
      <c r="E63" s="27"/>
      <c r="F63" s="27">
        <f>+D63+E63</f>
        <v>931200</v>
      </c>
      <c r="G63" s="27">
        <v>931200</v>
      </c>
      <c r="H63" s="27">
        <f t="shared" si="0"/>
        <v>0</v>
      </c>
    </row>
    <row r="64" spans="1:8" ht="57.75" customHeight="1" x14ac:dyDescent="0.25">
      <c r="A64" s="24">
        <v>58</v>
      </c>
      <c r="B64" s="25">
        <v>45019</v>
      </c>
      <c r="C64" s="24" t="s">
        <v>58</v>
      </c>
      <c r="D64" s="26">
        <v>20000000</v>
      </c>
      <c r="E64" s="27">
        <v>10000000</v>
      </c>
      <c r="F64" s="27">
        <f>+D64+E64</f>
        <v>30000000</v>
      </c>
      <c r="G64" s="27">
        <v>30000000</v>
      </c>
      <c r="H64" s="27">
        <f t="shared" si="0"/>
        <v>0</v>
      </c>
    </row>
    <row r="65" spans="1:8" ht="72" customHeight="1" x14ac:dyDescent="0.25">
      <c r="A65" s="24">
        <v>59</v>
      </c>
      <c r="B65" s="25">
        <v>45037</v>
      </c>
      <c r="C65" s="24" t="s">
        <v>59</v>
      </c>
      <c r="D65" s="26">
        <v>5300000</v>
      </c>
      <c r="E65" s="27"/>
      <c r="F65" s="27">
        <f>+D65+E65</f>
        <v>5300000</v>
      </c>
      <c r="G65" s="27">
        <v>5300000</v>
      </c>
      <c r="H65" s="27">
        <f t="shared" si="0"/>
        <v>0</v>
      </c>
    </row>
    <row r="66" spans="1:8" ht="84" customHeight="1" x14ac:dyDescent="0.25">
      <c r="A66" s="24">
        <v>60</v>
      </c>
      <c r="B66" s="25">
        <v>45041</v>
      </c>
      <c r="C66" s="24" t="s">
        <v>60</v>
      </c>
      <c r="D66" s="26">
        <v>129115000</v>
      </c>
      <c r="E66" s="27"/>
      <c r="F66" s="27">
        <f>+D66+E66</f>
        <v>129115000</v>
      </c>
      <c r="G66" s="27">
        <v>0</v>
      </c>
      <c r="H66" s="27">
        <f t="shared" si="0"/>
        <v>129115000</v>
      </c>
    </row>
    <row r="67" spans="1:8" ht="69.75" customHeight="1" x14ac:dyDescent="0.25">
      <c r="A67" s="24">
        <v>61</v>
      </c>
      <c r="B67" s="25">
        <v>45042</v>
      </c>
      <c r="C67" s="24" t="s">
        <v>61</v>
      </c>
      <c r="D67" s="26">
        <v>11684996</v>
      </c>
      <c r="E67" s="27"/>
      <c r="F67" s="27">
        <f>+D67+E67</f>
        <v>11684996</v>
      </c>
      <c r="G67" s="27">
        <v>11284995</v>
      </c>
      <c r="H67" s="27">
        <f t="shared" si="0"/>
        <v>400001</v>
      </c>
    </row>
    <row r="68" spans="1:8" ht="72" customHeight="1" x14ac:dyDescent="0.25">
      <c r="A68" s="24">
        <v>62</v>
      </c>
      <c r="B68" s="25">
        <v>45042</v>
      </c>
      <c r="C68" s="24" t="s">
        <v>62</v>
      </c>
      <c r="D68" s="26">
        <v>3825136</v>
      </c>
      <c r="E68" s="27"/>
      <c r="F68" s="27">
        <f>+D68+E68</f>
        <v>3825136</v>
      </c>
      <c r="G68" s="27">
        <v>3825136</v>
      </c>
      <c r="H68" s="27">
        <f t="shared" si="0"/>
        <v>0</v>
      </c>
    </row>
    <row r="69" spans="1:8" ht="87.75" customHeight="1" x14ac:dyDescent="0.25">
      <c r="A69" s="24">
        <v>63</v>
      </c>
      <c r="B69" s="25">
        <v>45048</v>
      </c>
      <c r="C69" s="24" t="s">
        <v>19</v>
      </c>
      <c r="D69" s="26">
        <v>22400000</v>
      </c>
      <c r="E69" s="27"/>
      <c r="F69" s="27">
        <f>+D69+E69</f>
        <v>22400000</v>
      </c>
      <c r="G69" s="27">
        <v>13440000</v>
      </c>
      <c r="H69" s="27">
        <f t="shared" si="0"/>
        <v>8960000</v>
      </c>
    </row>
    <row r="70" spans="1:8" ht="54" customHeight="1" x14ac:dyDescent="0.25">
      <c r="A70" s="24">
        <v>64</v>
      </c>
      <c r="B70" s="25">
        <v>45048</v>
      </c>
      <c r="C70" s="24" t="s">
        <v>31</v>
      </c>
      <c r="D70" s="26">
        <v>22500000</v>
      </c>
      <c r="E70" s="27"/>
      <c r="F70" s="27">
        <f>+D70+E70</f>
        <v>22500000</v>
      </c>
      <c r="G70" s="27">
        <v>13500000</v>
      </c>
      <c r="H70" s="27">
        <f t="shared" si="0"/>
        <v>9000000</v>
      </c>
    </row>
    <row r="71" spans="1:8" ht="66" x14ac:dyDescent="0.25">
      <c r="A71" s="24">
        <v>65</v>
      </c>
      <c r="B71" s="25">
        <v>45062</v>
      </c>
      <c r="C71" s="24" t="s">
        <v>63</v>
      </c>
      <c r="D71" s="26">
        <v>5481140</v>
      </c>
      <c r="E71" s="27"/>
      <c r="F71" s="27">
        <f>+D71+E71</f>
        <v>5481140</v>
      </c>
      <c r="G71" s="27">
        <v>5481140</v>
      </c>
      <c r="H71" s="27">
        <f t="shared" ref="H71:H112" si="1">+F71-G71</f>
        <v>0</v>
      </c>
    </row>
    <row r="72" spans="1:8" ht="82.5" x14ac:dyDescent="0.25">
      <c r="A72" s="24">
        <v>66</v>
      </c>
      <c r="B72" s="25">
        <v>45062</v>
      </c>
      <c r="C72" s="24" t="s">
        <v>64</v>
      </c>
      <c r="D72" s="26">
        <v>52651000</v>
      </c>
      <c r="E72" s="27">
        <v>26250000</v>
      </c>
      <c r="F72" s="27">
        <f>+D72+E72</f>
        <v>78901000</v>
      </c>
      <c r="G72" s="27">
        <v>36909996.939999998</v>
      </c>
      <c r="H72" s="27">
        <f t="shared" si="1"/>
        <v>41991003.060000002</v>
      </c>
    </row>
    <row r="73" spans="1:8" ht="99" x14ac:dyDescent="0.25">
      <c r="A73" s="24">
        <v>67</v>
      </c>
      <c r="B73" s="25">
        <v>45063</v>
      </c>
      <c r="C73" s="24" t="s">
        <v>65</v>
      </c>
      <c r="D73" s="26">
        <v>6500000</v>
      </c>
      <c r="E73" s="27"/>
      <c r="F73" s="27">
        <f>+D73+E73</f>
        <v>6500000</v>
      </c>
      <c r="G73" s="27">
        <v>0</v>
      </c>
      <c r="H73" s="27">
        <f t="shared" si="1"/>
        <v>6500000</v>
      </c>
    </row>
    <row r="74" spans="1:8" ht="49.5" x14ac:dyDescent="0.25">
      <c r="A74" s="24">
        <v>68</v>
      </c>
      <c r="B74" s="25">
        <v>45071</v>
      </c>
      <c r="C74" s="24" t="s">
        <v>66</v>
      </c>
      <c r="D74" s="26">
        <v>69139136</v>
      </c>
      <c r="E74" s="27"/>
      <c r="F74" s="27">
        <f>+D74+E74</f>
        <v>69139136</v>
      </c>
      <c r="G74" s="27">
        <v>40176463.310000002</v>
      </c>
      <c r="H74" s="27">
        <f t="shared" si="1"/>
        <v>28962672.689999998</v>
      </c>
    </row>
    <row r="75" spans="1:8" ht="66" x14ac:dyDescent="0.25">
      <c r="A75" s="24">
        <v>69</v>
      </c>
      <c r="B75" s="25">
        <v>45071</v>
      </c>
      <c r="C75" s="24" t="s">
        <v>35</v>
      </c>
      <c r="D75" s="26">
        <v>150779959</v>
      </c>
      <c r="E75" s="27">
        <v>0</v>
      </c>
      <c r="F75" s="27">
        <f>+D75+E75</f>
        <v>150779959</v>
      </c>
      <c r="G75" s="27">
        <v>150046047</v>
      </c>
      <c r="H75" s="27">
        <f t="shared" si="1"/>
        <v>733912</v>
      </c>
    </row>
    <row r="76" spans="1:8" ht="82.5" x14ac:dyDescent="0.25">
      <c r="A76" s="24">
        <v>70</v>
      </c>
      <c r="B76" s="25">
        <v>45072</v>
      </c>
      <c r="C76" s="24" t="s">
        <v>67</v>
      </c>
      <c r="D76" s="26">
        <v>2210000</v>
      </c>
      <c r="E76" s="27"/>
      <c r="F76" s="27">
        <f>+D76+E76</f>
        <v>2210000</v>
      </c>
      <c r="G76" s="27">
        <v>1095000</v>
      </c>
      <c r="H76" s="27">
        <f t="shared" si="1"/>
        <v>1115000</v>
      </c>
    </row>
    <row r="77" spans="1:8" ht="66" x14ac:dyDescent="0.25">
      <c r="A77" s="24">
        <v>71</v>
      </c>
      <c r="B77" s="25">
        <v>45076</v>
      </c>
      <c r="C77" s="24" t="s">
        <v>68</v>
      </c>
      <c r="D77" s="26">
        <v>1071000</v>
      </c>
      <c r="E77" s="27"/>
      <c r="F77" s="27">
        <f>+D77+E77</f>
        <v>1071000</v>
      </c>
      <c r="G77" s="27">
        <v>0</v>
      </c>
      <c r="H77" s="27">
        <f t="shared" si="1"/>
        <v>1071000</v>
      </c>
    </row>
    <row r="78" spans="1:8" ht="28.5" customHeight="1" x14ac:dyDescent="0.25">
      <c r="A78" s="24">
        <v>72</v>
      </c>
      <c r="B78" s="25"/>
      <c r="C78" s="24" t="s">
        <v>69</v>
      </c>
      <c r="D78" s="26"/>
      <c r="E78" s="27"/>
      <c r="F78" s="27">
        <f>+D78+E78</f>
        <v>0</v>
      </c>
      <c r="G78" s="27">
        <v>0</v>
      </c>
      <c r="H78" s="27">
        <f t="shared" si="1"/>
        <v>0</v>
      </c>
    </row>
    <row r="79" spans="1:8" ht="99" x14ac:dyDescent="0.25">
      <c r="A79" s="24">
        <v>73</v>
      </c>
      <c r="B79" s="25">
        <v>45078</v>
      </c>
      <c r="C79" s="24" t="s">
        <v>70</v>
      </c>
      <c r="D79" s="26">
        <v>8500000</v>
      </c>
      <c r="E79" s="27"/>
      <c r="F79" s="27">
        <f>+D79+E79</f>
        <v>8500000</v>
      </c>
      <c r="G79" s="27">
        <v>8500000</v>
      </c>
      <c r="H79" s="27">
        <f t="shared" si="1"/>
        <v>0</v>
      </c>
    </row>
    <row r="80" spans="1:8" ht="99" x14ac:dyDescent="0.25">
      <c r="A80" s="24">
        <v>74</v>
      </c>
      <c r="B80" s="25">
        <v>45078</v>
      </c>
      <c r="C80" s="24" t="s">
        <v>70</v>
      </c>
      <c r="D80" s="26">
        <v>8500000</v>
      </c>
      <c r="E80" s="27"/>
      <c r="F80" s="27">
        <f>+D80+E80</f>
        <v>8500000</v>
      </c>
      <c r="G80" s="27">
        <v>8500000</v>
      </c>
      <c r="H80" s="27">
        <f t="shared" si="1"/>
        <v>0</v>
      </c>
    </row>
    <row r="81" spans="1:8" ht="66" x14ac:dyDescent="0.25">
      <c r="A81" s="24">
        <v>75</v>
      </c>
      <c r="B81" s="25">
        <v>45079</v>
      </c>
      <c r="C81" s="24" t="s">
        <v>24</v>
      </c>
      <c r="D81" s="26">
        <v>18800000</v>
      </c>
      <c r="E81" s="27"/>
      <c r="F81" s="27">
        <f>+D81+E81</f>
        <v>18800000</v>
      </c>
      <c r="G81" s="27">
        <v>7328200</v>
      </c>
      <c r="H81" s="27">
        <f t="shared" si="1"/>
        <v>11471800</v>
      </c>
    </row>
    <row r="82" spans="1:8" ht="82.5" x14ac:dyDescent="0.25">
      <c r="A82" s="24">
        <v>76</v>
      </c>
      <c r="B82" s="25">
        <v>45082</v>
      </c>
      <c r="C82" s="24" t="s">
        <v>71</v>
      </c>
      <c r="D82" s="26">
        <v>1222456387.4300001</v>
      </c>
      <c r="E82" s="27"/>
      <c r="F82" s="27">
        <f>+D82+E82</f>
        <v>1222456387.4300001</v>
      </c>
      <c r="G82" s="27">
        <v>0</v>
      </c>
      <c r="H82" s="27">
        <f t="shared" si="1"/>
        <v>1222456387.4300001</v>
      </c>
    </row>
    <row r="83" spans="1:8" ht="115.5" x14ac:dyDescent="0.25">
      <c r="A83" s="24">
        <v>77</v>
      </c>
      <c r="B83" s="25">
        <v>45082</v>
      </c>
      <c r="C83" s="24" t="s">
        <v>72</v>
      </c>
      <c r="D83" s="26">
        <v>73347383.25</v>
      </c>
      <c r="E83" s="27"/>
      <c r="F83" s="27">
        <f>+D83+E83</f>
        <v>73347383.25</v>
      </c>
      <c r="G83" s="27">
        <v>0</v>
      </c>
      <c r="H83" s="27">
        <f t="shared" si="1"/>
        <v>73347383.25</v>
      </c>
    </row>
    <row r="84" spans="1:8" ht="66" x14ac:dyDescent="0.25">
      <c r="A84" s="24">
        <v>78</v>
      </c>
      <c r="B84" s="25">
        <v>45086</v>
      </c>
      <c r="C84" s="24" t="s">
        <v>35</v>
      </c>
      <c r="D84" s="26">
        <v>927972633</v>
      </c>
      <c r="E84" s="27">
        <v>463986316</v>
      </c>
      <c r="F84" s="27">
        <f>+D84+E84</f>
        <v>1391958949</v>
      </c>
      <c r="G84" s="27">
        <v>649267655</v>
      </c>
      <c r="H84" s="27">
        <f t="shared" si="1"/>
        <v>742691294</v>
      </c>
    </row>
    <row r="85" spans="1:8" ht="132" x14ac:dyDescent="0.25">
      <c r="A85" s="24">
        <v>79</v>
      </c>
      <c r="B85" s="25">
        <v>45092</v>
      </c>
      <c r="C85" s="24" t="s">
        <v>73</v>
      </c>
      <c r="D85" s="26">
        <v>146132000</v>
      </c>
      <c r="E85" s="27"/>
      <c r="F85" s="27">
        <f>+D85+E85</f>
        <v>146132000</v>
      </c>
      <c r="G85" s="27">
        <v>0</v>
      </c>
      <c r="H85" s="27">
        <f t="shared" si="1"/>
        <v>146132000</v>
      </c>
    </row>
    <row r="86" spans="1:8" ht="66" x14ac:dyDescent="0.25">
      <c r="A86" s="24">
        <v>80</v>
      </c>
      <c r="B86" s="25">
        <v>45100</v>
      </c>
      <c r="C86" s="24" t="s">
        <v>74</v>
      </c>
      <c r="D86" s="26">
        <v>900000</v>
      </c>
      <c r="E86" s="27"/>
      <c r="F86" s="27">
        <f>+D86+E86</f>
        <v>900000</v>
      </c>
      <c r="G86" s="27">
        <v>900000</v>
      </c>
      <c r="H86" s="27">
        <f t="shared" si="1"/>
        <v>0</v>
      </c>
    </row>
    <row r="87" spans="1:8" ht="82.5" x14ac:dyDescent="0.25">
      <c r="A87" s="24">
        <v>81</v>
      </c>
      <c r="B87" s="25">
        <v>45103</v>
      </c>
      <c r="C87" s="24" t="s">
        <v>75</v>
      </c>
      <c r="D87" s="26">
        <v>6000000</v>
      </c>
      <c r="E87" s="27"/>
      <c r="F87" s="27">
        <f>+D87+E87</f>
        <v>6000000</v>
      </c>
      <c r="G87" s="27">
        <v>6000000</v>
      </c>
      <c r="H87" s="27">
        <f t="shared" si="1"/>
        <v>0</v>
      </c>
    </row>
    <row r="88" spans="1:8" ht="66" x14ac:dyDescent="0.25">
      <c r="A88" s="24">
        <v>82</v>
      </c>
      <c r="B88" s="25">
        <v>45111</v>
      </c>
      <c r="C88" s="24" t="s">
        <v>38</v>
      </c>
      <c r="D88" s="26">
        <v>14857180</v>
      </c>
      <c r="E88" s="27"/>
      <c r="F88" s="27">
        <f>+D88+E88</f>
        <v>14857180</v>
      </c>
      <c r="G88" s="27">
        <v>0</v>
      </c>
      <c r="H88" s="27">
        <f t="shared" si="1"/>
        <v>14857180</v>
      </c>
    </row>
    <row r="89" spans="1:8" ht="49.5" x14ac:dyDescent="0.25">
      <c r="A89" s="24">
        <v>83</v>
      </c>
      <c r="B89" s="25">
        <v>45111</v>
      </c>
      <c r="C89" s="24" t="s">
        <v>76</v>
      </c>
      <c r="D89" s="26">
        <v>11000000</v>
      </c>
      <c r="E89" s="27"/>
      <c r="F89" s="27">
        <f>+D89+E89</f>
        <v>11000000</v>
      </c>
      <c r="G89" s="27">
        <v>0</v>
      </c>
      <c r="H89" s="27">
        <f t="shared" si="1"/>
        <v>11000000</v>
      </c>
    </row>
    <row r="90" spans="1:8" ht="66" x14ac:dyDescent="0.25">
      <c r="A90" s="24">
        <v>84</v>
      </c>
      <c r="B90" s="25">
        <v>45113</v>
      </c>
      <c r="C90" s="24" t="s">
        <v>77</v>
      </c>
      <c r="D90" s="26">
        <v>20563628</v>
      </c>
      <c r="E90" s="27"/>
      <c r="F90" s="27">
        <f>+D90+E90</f>
        <v>20563628</v>
      </c>
      <c r="G90" s="27">
        <v>0</v>
      </c>
      <c r="H90" s="27">
        <f t="shared" si="1"/>
        <v>20563628</v>
      </c>
    </row>
    <row r="91" spans="1:8" ht="99" x14ac:dyDescent="0.25">
      <c r="A91" s="24">
        <v>85</v>
      </c>
      <c r="B91" s="25">
        <v>45113</v>
      </c>
      <c r="C91" s="24" t="s">
        <v>78</v>
      </c>
      <c r="D91" s="26">
        <v>1470000</v>
      </c>
      <c r="E91" s="27"/>
      <c r="F91" s="27">
        <f>+D91+E91</f>
        <v>1470000</v>
      </c>
      <c r="G91" s="27">
        <v>0</v>
      </c>
      <c r="H91" s="27">
        <f t="shared" si="1"/>
        <v>1470000</v>
      </c>
    </row>
    <row r="92" spans="1:8" ht="132" x14ac:dyDescent="0.25">
      <c r="A92" s="24">
        <v>86</v>
      </c>
      <c r="B92" s="25">
        <v>45118</v>
      </c>
      <c r="C92" s="24" t="s">
        <v>79</v>
      </c>
      <c r="D92" s="26">
        <v>2500000</v>
      </c>
      <c r="E92" s="27"/>
      <c r="F92" s="27">
        <f>+D92+E92</f>
        <v>2500000</v>
      </c>
      <c r="G92" s="27">
        <v>0</v>
      </c>
      <c r="H92" s="27">
        <f t="shared" si="1"/>
        <v>2500000</v>
      </c>
    </row>
    <row r="93" spans="1:8" ht="99" x14ac:dyDescent="0.25">
      <c r="A93" s="24">
        <v>87</v>
      </c>
      <c r="B93" s="25">
        <v>45125</v>
      </c>
      <c r="C93" s="24" t="s">
        <v>80</v>
      </c>
      <c r="D93" s="26">
        <v>3400000</v>
      </c>
      <c r="E93" s="27"/>
      <c r="F93" s="27">
        <f>+D93+E93</f>
        <v>3400000</v>
      </c>
      <c r="G93" s="27">
        <v>0</v>
      </c>
      <c r="H93" s="27">
        <f t="shared" si="1"/>
        <v>3400000</v>
      </c>
    </row>
    <row r="94" spans="1:8" ht="49.5" x14ac:dyDescent="0.25">
      <c r="A94" s="24">
        <v>88</v>
      </c>
      <c r="B94" s="25">
        <v>45131</v>
      </c>
      <c r="C94" s="24" t="s">
        <v>81</v>
      </c>
      <c r="D94" s="26">
        <v>135815000</v>
      </c>
      <c r="E94" s="27"/>
      <c r="F94" s="27">
        <f>+D94+E94</f>
        <v>135815000</v>
      </c>
      <c r="G94" s="27">
        <v>0</v>
      </c>
      <c r="H94" s="27">
        <f t="shared" si="1"/>
        <v>135815000</v>
      </c>
    </row>
    <row r="95" spans="1:8" ht="66" x14ac:dyDescent="0.25">
      <c r="A95" s="24">
        <v>89</v>
      </c>
      <c r="B95" s="25">
        <v>45131</v>
      </c>
      <c r="C95" s="24" t="s">
        <v>82</v>
      </c>
      <c r="D95" s="26">
        <v>14955000</v>
      </c>
      <c r="E95" s="27"/>
      <c r="F95" s="27">
        <f>+D95+E95</f>
        <v>14955000</v>
      </c>
      <c r="G95" s="27">
        <v>0</v>
      </c>
      <c r="H95" s="27">
        <f t="shared" si="1"/>
        <v>14955000</v>
      </c>
    </row>
    <row r="96" spans="1:8" ht="230.25" customHeight="1" x14ac:dyDescent="0.25">
      <c r="A96" s="24">
        <v>90</v>
      </c>
      <c r="B96" s="25">
        <v>45135</v>
      </c>
      <c r="C96" s="24" t="s">
        <v>83</v>
      </c>
      <c r="D96" s="26">
        <v>13762350</v>
      </c>
      <c r="E96" s="27"/>
      <c r="F96" s="27">
        <f>+D96+E96</f>
        <v>13762350</v>
      </c>
      <c r="G96" s="27">
        <v>0</v>
      </c>
      <c r="H96" s="27">
        <f t="shared" si="1"/>
        <v>13762350</v>
      </c>
    </row>
    <row r="97" spans="1:8" ht="66" x14ac:dyDescent="0.25">
      <c r="A97" s="24">
        <v>91</v>
      </c>
      <c r="B97" s="25">
        <v>45138</v>
      </c>
      <c r="C97" s="24" t="s">
        <v>84</v>
      </c>
      <c r="D97" s="26">
        <v>551292098</v>
      </c>
      <c r="E97" s="27"/>
      <c r="F97" s="27">
        <f>+D97+E97</f>
        <v>551292098</v>
      </c>
      <c r="G97" s="27">
        <v>0</v>
      </c>
      <c r="H97" s="27">
        <f t="shared" si="1"/>
        <v>551292098</v>
      </c>
    </row>
    <row r="98" spans="1:8" ht="66" x14ac:dyDescent="0.25">
      <c r="A98" s="24">
        <v>92</v>
      </c>
      <c r="B98" s="25">
        <v>45139</v>
      </c>
      <c r="C98" s="24" t="s">
        <v>30</v>
      </c>
      <c r="D98" s="26">
        <v>90000000</v>
      </c>
      <c r="E98" s="27"/>
      <c r="F98" s="27">
        <f>+D98+E98</f>
        <v>90000000</v>
      </c>
      <c r="G98" s="27">
        <v>0</v>
      </c>
      <c r="H98" s="27">
        <f t="shared" si="1"/>
        <v>90000000</v>
      </c>
    </row>
    <row r="99" spans="1:8" ht="42" customHeight="1" x14ac:dyDescent="0.25">
      <c r="A99" s="24">
        <v>93</v>
      </c>
      <c r="B99" s="25">
        <v>45139</v>
      </c>
      <c r="C99" s="24" t="s">
        <v>28</v>
      </c>
      <c r="D99" s="26">
        <v>94500000</v>
      </c>
      <c r="E99" s="27"/>
      <c r="F99" s="27">
        <f>+D99+E99</f>
        <v>94500000</v>
      </c>
      <c r="G99" s="27">
        <v>0</v>
      </c>
      <c r="H99" s="27">
        <f t="shared" si="1"/>
        <v>94500000</v>
      </c>
    </row>
    <row r="100" spans="1:8" ht="82.5" x14ac:dyDescent="0.25">
      <c r="A100" s="24">
        <v>94</v>
      </c>
      <c r="B100" s="25">
        <v>45141</v>
      </c>
      <c r="C100" s="24" t="s">
        <v>21</v>
      </c>
      <c r="D100" s="26">
        <v>20000000</v>
      </c>
      <c r="E100" s="27"/>
      <c r="F100" s="27">
        <f>+D100+E100</f>
        <v>20000000</v>
      </c>
      <c r="G100" s="27">
        <v>0</v>
      </c>
      <c r="H100" s="27">
        <f t="shared" si="1"/>
        <v>20000000</v>
      </c>
    </row>
    <row r="101" spans="1:8" ht="57.75" customHeight="1" x14ac:dyDescent="0.25">
      <c r="A101" s="24">
        <v>95</v>
      </c>
      <c r="B101" s="25">
        <v>45141</v>
      </c>
      <c r="C101" s="24" t="s">
        <v>58</v>
      </c>
      <c r="D101" s="26">
        <v>50000000</v>
      </c>
      <c r="E101" s="27"/>
      <c r="F101" s="27">
        <f>+D101+E101</f>
        <v>50000000</v>
      </c>
      <c r="G101" s="27">
        <v>0</v>
      </c>
      <c r="H101" s="27">
        <f t="shared" si="1"/>
        <v>50000000</v>
      </c>
    </row>
    <row r="102" spans="1:8" ht="66" x14ac:dyDescent="0.25">
      <c r="A102" s="24">
        <v>96</v>
      </c>
      <c r="B102" s="25">
        <v>45141</v>
      </c>
      <c r="C102" s="24" t="s">
        <v>85</v>
      </c>
      <c r="D102" s="26">
        <v>90000000</v>
      </c>
      <c r="E102" s="27"/>
      <c r="F102" s="27">
        <f>+D102+E102</f>
        <v>90000000</v>
      </c>
      <c r="G102" s="27">
        <v>0</v>
      </c>
      <c r="H102" s="27">
        <f t="shared" si="1"/>
        <v>90000000</v>
      </c>
    </row>
    <row r="103" spans="1:8" ht="82.5" x14ac:dyDescent="0.25">
      <c r="A103" s="24">
        <v>97</v>
      </c>
      <c r="B103" s="25">
        <v>45142</v>
      </c>
      <c r="C103" s="24" t="s">
        <v>21</v>
      </c>
      <c r="D103" s="26">
        <v>32500000</v>
      </c>
      <c r="E103" s="27"/>
      <c r="F103" s="27">
        <f>+D103+E103</f>
        <v>32500000</v>
      </c>
      <c r="G103" s="27">
        <v>0</v>
      </c>
      <c r="H103" s="27">
        <f t="shared" si="1"/>
        <v>32500000</v>
      </c>
    </row>
    <row r="104" spans="1:8" ht="82.5" x14ac:dyDescent="0.25">
      <c r="A104" s="24">
        <v>98</v>
      </c>
      <c r="B104" s="25">
        <v>45142</v>
      </c>
      <c r="C104" s="24" t="s">
        <v>21</v>
      </c>
      <c r="D104" s="26">
        <v>32500000</v>
      </c>
      <c r="E104" s="27"/>
      <c r="F104" s="27">
        <f>+D104+E104</f>
        <v>32500000</v>
      </c>
      <c r="G104" s="27">
        <v>0</v>
      </c>
      <c r="H104" s="27">
        <f t="shared" si="1"/>
        <v>32500000</v>
      </c>
    </row>
    <row r="105" spans="1:8" ht="49.5" x14ac:dyDescent="0.25">
      <c r="A105" s="24">
        <v>99</v>
      </c>
      <c r="B105" s="25">
        <v>45147</v>
      </c>
      <c r="C105" s="24" t="s">
        <v>86</v>
      </c>
      <c r="D105" s="26">
        <v>22000000</v>
      </c>
      <c r="E105" s="27"/>
      <c r="F105" s="27">
        <f>+D105+E105</f>
        <v>22000000</v>
      </c>
      <c r="G105" s="27">
        <v>0</v>
      </c>
      <c r="H105" s="27">
        <f t="shared" si="1"/>
        <v>22000000</v>
      </c>
    </row>
    <row r="106" spans="1:8" ht="49.5" x14ac:dyDescent="0.25">
      <c r="A106" s="24">
        <v>100</v>
      </c>
      <c r="B106" s="25">
        <v>45148</v>
      </c>
      <c r="C106" s="24" t="s">
        <v>87</v>
      </c>
      <c r="D106" s="26">
        <v>23500000</v>
      </c>
      <c r="E106" s="27"/>
      <c r="F106" s="27">
        <f>+D106+E106</f>
        <v>23500000</v>
      </c>
      <c r="G106" s="27">
        <v>0</v>
      </c>
      <c r="H106" s="27">
        <f t="shared" si="1"/>
        <v>23500000</v>
      </c>
    </row>
    <row r="107" spans="1:8" ht="115.5" x14ac:dyDescent="0.25">
      <c r="A107" s="24">
        <v>101</v>
      </c>
      <c r="B107" s="25">
        <v>45154</v>
      </c>
      <c r="C107" s="24" t="s">
        <v>14</v>
      </c>
      <c r="D107" s="26">
        <v>95417112</v>
      </c>
      <c r="E107" s="27"/>
      <c r="F107" s="27">
        <f>+D107+E107</f>
        <v>95417112</v>
      </c>
      <c r="G107" s="27">
        <v>0</v>
      </c>
      <c r="H107" s="27">
        <f t="shared" si="1"/>
        <v>95417112</v>
      </c>
    </row>
    <row r="108" spans="1:8" ht="49.5" x14ac:dyDescent="0.25">
      <c r="A108" s="24">
        <v>102</v>
      </c>
      <c r="B108" s="25">
        <v>45154</v>
      </c>
      <c r="C108" s="24" t="s">
        <v>13</v>
      </c>
      <c r="D108" s="26">
        <v>82165664</v>
      </c>
      <c r="E108" s="27"/>
      <c r="F108" s="27">
        <f>+D108+E108</f>
        <v>82165664</v>
      </c>
      <c r="G108" s="27">
        <v>0</v>
      </c>
      <c r="H108" s="27">
        <f t="shared" si="1"/>
        <v>82165664</v>
      </c>
    </row>
    <row r="109" spans="1:8" ht="132" x14ac:dyDescent="0.25">
      <c r="A109" s="24">
        <v>103</v>
      </c>
      <c r="B109" s="25">
        <v>45154</v>
      </c>
      <c r="C109" s="24" t="s">
        <v>88</v>
      </c>
      <c r="D109" s="26">
        <v>3000000</v>
      </c>
      <c r="E109" s="27"/>
      <c r="F109" s="27">
        <f>+D109+E109</f>
        <v>3000000</v>
      </c>
      <c r="G109" s="27">
        <v>0</v>
      </c>
      <c r="H109" s="27">
        <f t="shared" si="1"/>
        <v>3000000</v>
      </c>
    </row>
    <row r="110" spans="1:8" ht="49.5" x14ac:dyDescent="0.25">
      <c r="A110" s="24">
        <v>104</v>
      </c>
      <c r="B110" s="25">
        <v>45154</v>
      </c>
      <c r="C110" s="24" t="s">
        <v>66</v>
      </c>
      <c r="D110" s="26">
        <v>34300000</v>
      </c>
      <c r="E110" s="27"/>
      <c r="F110" s="27">
        <f>+D110+E110</f>
        <v>34300000</v>
      </c>
      <c r="G110" s="27">
        <v>0</v>
      </c>
      <c r="H110" s="27">
        <f t="shared" si="1"/>
        <v>34300000</v>
      </c>
    </row>
    <row r="111" spans="1:8" ht="49.5" x14ac:dyDescent="0.25">
      <c r="A111" s="24">
        <v>105</v>
      </c>
      <c r="B111" s="25">
        <v>45156</v>
      </c>
      <c r="C111" s="24" t="s">
        <v>89</v>
      </c>
      <c r="D111" s="26">
        <v>22336814</v>
      </c>
      <c r="E111" s="27"/>
      <c r="F111" s="27">
        <f>+D111+E111</f>
        <v>22336814</v>
      </c>
      <c r="G111" s="27">
        <v>0</v>
      </c>
      <c r="H111" s="27">
        <f t="shared" si="1"/>
        <v>22336814</v>
      </c>
    </row>
    <row r="112" spans="1:8" ht="115.5" x14ac:dyDescent="0.25">
      <c r="A112" s="24">
        <v>106</v>
      </c>
      <c r="B112" s="25">
        <v>45163</v>
      </c>
      <c r="C112" s="24" t="s">
        <v>90</v>
      </c>
      <c r="D112" s="26">
        <v>7790323</v>
      </c>
      <c r="E112" s="27"/>
      <c r="F112" s="27">
        <f>+D112+E112</f>
        <v>7790323</v>
      </c>
      <c r="G112" s="27">
        <v>0</v>
      </c>
      <c r="H112" s="27">
        <f t="shared" si="1"/>
        <v>7790323</v>
      </c>
    </row>
    <row r="113" spans="1:8" x14ac:dyDescent="0.25">
      <c r="A113" s="29" t="s">
        <v>91</v>
      </c>
      <c r="B113" s="29"/>
      <c r="C113" s="29"/>
      <c r="D113" s="26">
        <f>SUM(D7:D112)</f>
        <v>8052603048.6800003</v>
      </c>
      <c r="E113" s="26">
        <f t="shared" ref="E113:F113" si="2">SUM(E7:E112)</f>
        <v>1804937857.6399999</v>
      </c>
      <c r="F113" s="26">
        <f t="shared" si="2"/>
        <v>9857540906.3199997</v>
      </c>
      <c r="G113" s="26">
        <f>SUM(G7:G112)</f>
        <v>5187203048.8100004</v>
      </c>
      <c r="H113" s="26">
        <f t="shared" ref="H113" si="3">SUM(H7:H112)</f>
        <v>4670337857.5100002</v>
      </c>
    </row>
  </sheetData>
  <autoFilter ref="A6:AW112"/>
  <mergeCells count="4">
    <mergeCell ref="A1:B3"/>
    <mergeCell ref="C1:G1"/>
    <mergeCell ref="C2:G3"/>
    <mergeCell ref="A113:C113"/>
  </mergeCells>
  <pageMargins left="0.7" right="0.7" top="0.75" bottom="0.75" header="0.3" footer="0.3"/>
  <pageSetup scale="12" orientation="portrait" r:id="rId1"/>
  <colBreaks count="1" manualBreakCount="1">
    <brk id="3" min="3" max="1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2023 (2)</vt:lpstr>
      <vt:lpstr>'2023 (2)'!Área_de_impresión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Contratacion</dc:creator>
  <cp:lastModifiedBy>Contratacion</cp:lastModifiedBy>
  <dcterms:created xsi:type="dcterms:W3CDTF">2023-08-31T15:31:33Z</dcterms:created>
  <dcterms:modified xsi:type="dcterms:W3CDTF">2023-08-31T15:31:55Z</dcterms:modified>
</cp:coreProperties>
</file>